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nau0.sharepoint.com/sites/ME476C557/Shared Documents/General/Fall '24_Semester2/TimeSheet_Project-Schedule/"/>
    </mc:Choice>
  </mc:AlternateContent>
  <xr:revisionPtr revIDLastSave="2004" documentId="11_0BD1C9A0916BECDF575A682C1132A179123CA0B1" xr6:coauthVersionLast="47" xr6:coauthVersionMax="47" xr10:uidLastSave="{695FCA21-687D-4FCD-9D91-7816A0F84423}"/>
  <bookViews>
    <workbookView xWindow="-108" yWindow="-108" windowWidth="23256" windowHeight="12576" xr2:uid="{00000000-000D-0000-FFFF-FFFF00000000}"/>
  </bookViews>
  <sheets>
    <sheet name="Project schedule" sheetId="11" r:id="rId1"/>
    <sheet name="About" sheetId="12" r:id="rId2"/>
  </sheets>
  <definedNames>
    <definedName name="Display_Week">'Project schedule'!$Q$2</definedName>
    <definedName name="_xlnm.Print_Titles" localSheetId="0">'Project schedule'!$4:$6</definedName>
    <definedName name="Project_Start">'Project schedule'!$Q$1</definedName>
    <definedName name="task_end" localSheetId="0">'Project schedule'!$F1</definedName>
    <definedName name="task_progress" localSheetId="0">'Project schedule'!$D1</definedName>
    <definedName name="task_start" localSheetId="0">'Project schedule'!$E1</definedName>
    <definedName name="today" localSheetId="0">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5" i="11" l="1"/>
  <c r="H190" i="11"/>
  <c r="H189" i="11"/>
  <c r="H188" i="11"/>
  <c r="H187" i="11"/>
  <c r="H157" i="11"/>
  <c r="H156" i="11"/>
  <c r="H146" i="11"/>
  <c r="H145" i="11"/>
  <c r="H122" i="11"/>
  <c r="H120" i="11"/>
  <c r="H119" i="11"/>
  <c r="H118" i="11"/>
  <c r="H117" i="11"/>
  <c r="H114" i="11"/>
  <c r="H103" i="11"/>
  <c r="H102" i="11"/>
  <c r="H101" i="11"/>
  <c r="H99" i="11"/>
  <c r="H98" i="11"/>
  <c r="H88" i="11"/>
  <c r="H87" i="11"/>
  <c r="H86" i="11"/>
  <c r="H85" i="11"/>
  <c r="H77" i="11"/>
  <c r="H78" i="11"/>
  <c r="H79" i="11"/>
  <c r="H80" i="11"/>
  <c r="H84" i="11"/>
  <c r="H83" i="11"/>
  <c r="H81" i="11"/>
  <c r="H68" i="11"/>
  <c r="H67" i="11"/>
  <c r="H27" i="11"/>
  <c r="H25" i="11"/>
  <c r="H24" i="11"/>
  <c r="H23" i="11"/>
  <c r="H22" i="11"/>
  <c r="H21" i="11"/>
  <c r="H20" i="11"/>
  <c r="H19" i="11"/>
  <c r="H17" i="11"/>
  <c r="H15" i="11"/>
  <c r="H13" i="11"/>
  <c r="H12" i="11"/>
  <c r="H185" i="11"/>
  <c r="H182" i="11"/>
  <c r="H181" i="11"/>
  <c r="H170" i="11"/>
  <c r="H169" i="11"/>
  <c r="H162" i="11"/>
  <c r="H161" i="11"/>
  <c r="H155" i="11"/>
  <c r="H8" i="11"/>
  <c r="H123" i="11"/>
  <c r="H111" i="11"/>
  <c r="H96" i="11"/>
  <c r="H7" i="11"/>
  <c r="H9" i="11" l="1"/>
  <c r="H124" i="11"/>
  <c r="H97" i="11"/>
  <c r="I5" i="11"/>
  <c r="H213" i="11"/>
  <c r="H89" i="11"/>
  <c r="H63" i="11"/>
  <c r="H58" i="11"/>
  <c r="H35" i="11"/>
  <c r="H144" i="11" l="1"/>
  <c r="H64" i="11"/>
  <c r="I6" i="11"/>
  <c r="H11" i="11" l="1"/>
  <c r="H112" i="11"/>
  <c r="H90" i="11"/>
  <c r="H59" i="11"/>
  <c r="J5" i="11"/>
  <c r="K5" i="11" s="1"/>
  <c r="L5" i="11" s="1"/>
  <c r="M5" i="11" s="1"/>
  <c r="N5" i="11" s="1"/>
  <c r="O5" i="11" s="1"/>
  <c r="P5" i="11" s="1"/>
  <c r="I4" i="11"/>
  <c r="H94" i="11" l="1"/>
  <c r="H95" i="11"/>
  <c r="H62" i="11"/>
  <c r="P4" i="11"/>
  <c r="Q5" i="11"/>
  <c r="R5" i="11" s="1"/>
  <c r="S5" i="11" s="1"/>
  <c r="T5" i="11" s="1"/>
  <c r="U5" i="11" s="1"/>
  <c r="V5" i="11" s="1"/>
  <c r="W5" i="11" s="1"/>
  <c r="J6" i="11"/>
  <c r="W4" i="11" l="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K6" i="11"/>
  <c r="AF6" i="11"/>
  <c r="BL6" i="11" l="1"/>
  <c r="AG6" i="11"/>
  <c r="AH6" i="11" l="1"/>
  <c r="AI6" i="11" l="1"/>
  <c r="AJ6" i="11" l="1"/>
  <c r="AK6" i="11" l="1"/>
  <c r="AL6" i="11" l="1"/>
  <c r="AM6" i="11" l="1"/>
  <c r="AN6" i="11" l="1"/>
  <c r="AO6" i="11" l="1"/>
  <c r="AP6" i="11" l="1"/>
  <c r="AQ6" i="11" l="1"/>
  <c r="AR6" i="11" l="1"/>
</calcChain>
</file>

<file path=xl/sharedStrings.xml><?xml version="1.0" encoding="utf-8"?>
<sst xmlns="http://schemas.openxmlformats.org/spreadsheetml/2006/main" count="433" uniqueCount="237">
  <si>
    <t>SRP Thermal Mass</t>
  </si>
  <si>
    <t>Project start:</t>
  </si>
  <si>
    <t xml:space="preserve">SRP  </t>
  </si>
  <si>
    <t>Project lead</t>
  </si>
  <si>
    <t>Display week:</t>
  </si>
  <si>
    <t>SIMPLE GANTT CHART by Vertex42.com</t>
  </si>
  <si>
    <t>https://www.vertex42.com/ExcelTemplates/simple-gantt-chart.html</t>
  </si>
  <si>
    <t>TASK</t>
  </si>
  <si>
    <t>ASSIGNED TO</t>
  </si>
  <si>
    <t>PROGRESS</t>
  </si>
  <si>
    <t>START</t>
  </si>
  <si>
    <t>END</t>
  </si>
  <si>
    <t>Initial Tasks</t>
  </si>
  <si>
    <t>Initial tasks</t>
  </si>
  <si>
    <t>Update Gantt chart</t>
  </si>
  <si>
    <t xml:space="preserve">Courtney </t>
  </si>
  <si>
    <t>Submit Purchase Request</t>
  </si>
  <si>
    <t>Maciej</t>
  </si>
  <si>
    <t>Assign parts</t>
  </si>
  <si>
    <t>Project Management Assignment</t>
  </si>
  <si>
    <t>Updates from last semester</t>
  </si>
  <si>
    <t>Update Header Information</t>
  </si>
  <si>
    <t>Janelle</t>
  </si>
  <si>
    <t>Update Gantt Chart</t>
  </si>
  <si>
    <t>Courtney</t>
  </si>
  <si>
    <t>Update design efforts for what was completed over summer</t>
  </si>
  <si>
    <t>Steven</t>
  </si>
  <si>
    <t>Update purchasing plan</t>
  </si>
  <si>
    <t>Update manufacturing plan</t>
  </si>
  <si>
    <t>Aaron</t>
  </si>
  <si>
    <t>Submit assignment</t>
  </si>
  <si>
    <t>Engineering Calculations Assignment</t>
  </si>
  <si>
    <t>Top Level Design Summary</t>
  </si>
  <si>
    <t>State problem you're trying to solve/solution</t>
  </si>
  <si>
    <t>Show image of top-level CAD/engineering drawings</t>
  </si>
  <si>
    <t>Describe sub systems</t>
  </si>
  <si>
    <t>Show updated QFD</t>
  </si>
  <si>
    <t>Summary of Codes and Regulations</t>
  </si>
  <si>
    <t>Summarize codes and regulations that apply to your design space</t>
  </si>
  <si>
    <t>Maciej/Steven</t>
  </si>
  <si>
    <t>Summary of Equations and Solutions</t>
  </si>
  <si>
    <t>Cooling Load/Mass of Materials Needed</t>
  </si>
  <si>
    <t>Summarize conditions that led to your 'load cases'</t>
  </si>
  <si>
    <t>NPV</t>
  </si>
  <si>
    <t>Resistive Network</t>
  </si>
  <si>
    <t>Thermo Control Volume deltaT(mdot) air</t>
  </si>
  <si>
    <t>Lumped capacitance method (dT)</t>
  </si>
  <si>
    <t>External convective heat coefficent (hbar)</t>
  </si>
  <si>
    <t>Flow Charts and Diagrams</t>
  </si>
  <si>
    <t>Functional Decomposition</t>
  </si>
  <si>
    <t>Moving Forward</t>
  </si>
  <si>
    <t>Write Conclusion</t>
  </si>
  <si>
    <t>Format Document</t>
  </si>
  <si>
    <t>Hardware Status Update - 33% build</t>
  </si>
  <si>
    <t>Purchasing Plan</t>
  </si>
  <si>
    <t>Bill of Materials</t>
  </si>
  <si>
    <t>Submit purchasing request to get ready for 67% build</t>
  </si>
  <si>
    <t>Top level Budget</t>
  </si>
  <si>
    <t>QFD Calcs- COST</t>
  </si>
  <si>
    <t>QFD Calcs - NPV</t>
  </si>
  <si>
    <t>Design Efforts</t>
  </si>
  <si>
    <t>QFD Calcs-SAFETY</t>
  </si>
  <si>
    <t>Tap the AC unit vapor compression cycle</t>
  </si>
  <si>
    <t>Build the TES test Box</t>
  </si>
  <si>
    <t>everyone</t>
  </si>
  <si>
    <t>QFD Calcs-NPV</t>
  </si>
  <si>
    <t>Factor of Safety</t>
  </si>
  <si>
    <t>QFD Calcs-MAINTENANCE</t>
  </si>
  <si>
    <t>QFD Calcs-WEIGHT</t>
  </si>
  <si>
    <t>QFD Calcs-LATENT HEAT</t>
  </si>
  <si>
    <t>QFD Calcs-SENSIBLE HEAT</t>
  </si>
  <si>
    <t>Lay concrete with water</t>
  </si>
  <si>
    <t>Maciej, Steven, Aaron</t>
  </si>
  <si>
    <t>Build water/TES</t>
  </si>
  <si>
    <t>Janelle, Courtney, Aaron</t>
  </si>
  <si>
    <t>CAD</t>
  </si>
  <si>
    <t>Steven/Aaron</t>
  </si>
  <si>
    <t>Plan for chiller</t>
  </si>
  <si>
    <t>Steven/Willy</t>
  </si>
  <si>
    <t>Manufacturing Plan</t>
  </si>
  <si>
    <t>Write out manufacturing plan</t>
  </si>
  <si>
    <t>Demonstration</t>
  </si>
  <si>
    <t>Bring hardware to class to demonstrate functionality</t>
  </si>
  <si>
    <t>PowerPoint Presentation</t>
  </si>
  <si>
    <t>Gantt Chart Update</t>
  </si>
  <si>
    <t>Website Check #1</t>
  </si>
  <si>
    <t>Website</t>
  </si>
  <si>
    <t>Update Pictures</t>
  </si>
  <si>
    <t>Add Resumes</t>
  </si>
  <si>
    <t>Update LinkedIn</t>
  </si>
  <si>
    <t>Update Pages</t>
  </si>
  <si>
    <t>Hardware Status Update - 67% build</t>
  </si>
  <si>
    <t>Submit purchasing request to get ready for 100% build</t>
  </si>
  <si>
    <t>QFD Calcs- NPV</t>
  </si>
  <si>
    <t>Make CAD ready for presentation</t>
  </si>
  <si>
    <t>Aaron/Steven</t>
  </si>
  <si>
    <t>Purchase refrigerator for chiller</t>
  </si>
  <si>
    <t>Wire vinyl tubes through chiller system</t>
  </si>
  <si>
    <t>Add the pump to the chiller</t>
  </si>
  <si>
    <t>Connect the walls to each other (test box)</t>
  </si>
  <si>
    <t>Order Pico data logger</t>
  </si>
  <si>
    <t>Create new iteration of water bar</t>
  </si>
  <si>
    <t>connect chiller to water bar</t>
  </si>
  <si>
    <t>Connect chiller to the concrete box</t>
  </si>
  <si>
    <t>Take pictures of design for presentation</t>
  </si>
  <si>
    <t>Update calculations</t>
  </si>
  <si>
    <t>Janelle/Steven</t>
  </si>
  <si>
    <t>Write what has already been manufactured</t>
  </si>
  <si>
    <t>Write what needs to still be manufactured</t>
  </si>
  <si>
    <t>Bring hardware to class</t>
  </si>
  <si>
    <t>Prepare Old Man Jokes</t>
  </si>
  <si>
    <t>Maciej, Janelle, Courtney, Aaron</t>
  </si>
  <si>
    <t>Ugrad Efest Registration</t>
  </si>
  <si>
    <t>Registration</t>
  </si>
  <si>
    <t>Abstract</t>
  </si>
  <si>
    <t>Paragraph</t>
  </si>
  <si>
    <t>Draft of Poster</t>
  </si>
  <si>
    <t>Poster Contents</t>
  </si>
  <si>
    <t>Engineering and Customer Requirements</t>
  </si>
  <si>
    <t>Methods</t>
  </si>
  <si>
    <t>Aaron/Maciej</t>
  </si>
  <si>
    <t>Results and Conclusions</t>
  </si>
  <si>
    <t>Pictures</t>
  </si>
  <si>
    <t>Submit</t>
  </si>
  <si>
    <t>Finalized Teseting Plan</t>
  </si>
  <si>
    <t>Design Requirements Summary</t>
  </si>
  <si>
    <t>Engineering and Cusstomer Requirements (talk to Dr. Acker about what he wants for this)</t>
  </si>
  <si>
    <t>Top Level Testing Summary</t>
  </si>
  <si>
    <t>List tests you will be performing in a table</t>
  </si>
  <si>
    <t>Detailed Testing Plans</t>
  </si>
  <si>
    <t>Test/Experiments summary</t>
  </si>
  <si>
    <t>Add steps to Gantt Chart</t>
  </si>
  <si>
    <t>Procedure</t>
  </si>
  <si>
    <t xml:space="preserve">Results  </t>
  </si>
  <si>
    <t>Conclusion</t>
  </si>
  <si>
    <t>Specification Sheet Preparation</t>
  </si>
  <si>
    <t>Customer Requirement Table Met/not met</t>
  </si>
  <si>
    <t>Engineering Requirements table met/not met</t>
  </si>
  <si>
    <t>QFD</t>
  </si>
  <si>
    <t>QFD Calcs-THERMAL EFFICIENCY</t>
  </si>
  <si>
    <t>Hardware Status Update 100% build</t>
  </si>
  <si>
    <t>Update engineering calculations</t>
  </si>
  <si>
    <t>Take images of design</t>
  </si>
  <si>
    <t>Courtney/Steven</t>
  </si>
  <si>
    <t>Finalize manufacturing plan</t>
  </si>
  <si>
    <t>Bring final demonstration system to class</t>
  </si>
  <si>
    <t>Maciej/Aaron</t>
  </si>
  <si>
    <t>Gantt Chart</t>
  </si>
  <si>
    <t>Final Poster and Powerpoint</t>
  </si>
  <si>
    <t>Poster</t>
  </si>
  <si>
    <t>Update Abstract</t>
  </si>
  <si>
    <t>Update pictures</t>
  </si>
  <si>
    <t>Update engineering and customer requirements</t>
  </si>
  <si>
    <t>Update methods</t>
  </si>
  <si>
    <t>Update results and conclusion</t>
  </si>
  <si>
    <t>Powerpoint</t>
  </si>
  <si>
    <t>Background</t>
  </si>
  <si>
    <t>Customer and engineering requirements/QFD</t>
  </si>
  <si>
    <t>Benchmarking</t>
  </si>
  <si>
    <t>Literature review</t>
  </si>
  <si>
    <t>Mathematical modeling</t>
  </si>
  <si>
    <t>Functional Decomposition chart</t>
  </si>
  <si>
    <t>Insert concept generation</t>
  </si>
  <si>
    <t>Selection criteria</t>
  </si>
  <si>
    <t>Concept selection</t>
  </si>
  <si>
    <t>Schedule/Gantt Chart</t>
  </si>
  <si>
    <t>Budget</t>
  </si>
  <si>
    <t>FMEA</t>
  </si>
  <si>
    <t>Final hardware</t>
  </si>
  <si>
    <t>Future Work</t>
  </si>
  <si>
    <t>Initial Testing Results</t>
  </si>
  <si>
    <t>Design Requiremetns Summary</t>
  </si>
  <si>
    <t>Sumarize design requirements</t>
  </si>
  <si>
    <t>Engineering and customer requiremetns update</t>
  </si>
  <si>
    <t>Top level testing summary</t>
  </si>
  <si>
    <t>Make table of tests being performed</t>
  </si>
  <si>
    <t>Test/experiment summary</t>
  </si>
  <si>
    <t>Results</t>
  </si>
  <si>
    <t>Summarize results table</t>
  </si>
  <si>
    <t xml:space="preserve"> Make table if requirements were met or not</t>
  </si>
  <si>
    <t>Final CAD packet</t>
  </si>
  <si>
    <t>CAD Requirements</t>
  </si>
  <si>
    <t>Create PDF of final CAD packet</t>
  </si>
  <si>
    <t>Check that drawings adhere to ASME GD&amp;T standards</t>
  </si>
  <si>
    <t>Compile info needed to manufacutre and build design</t>
  </si>
  <si>
    <t>Create zip file</t>
  </si>
  <si>
    <t>Final Testing Results</t>
  </si>
  <si>
    <t>Copy paste enginering and customer requirements from previous assignment</t>
  </si>
  <si>
    <t>Update table of experiments/tests and results</t>
  </si>
  <si>
    <t>Update test/experiment summary</t>
  </si>
  <si>
    <t>Specification Sheet</t>
  </si>
  <si>
    <t>Finalize tables for customer and engineering requirements</t>
  </si>
  <si>
    <t>Final Report</t>
  </si>
  <si>
    <t>Report Sections</t>
  </si>
  <si>
    <t>Requirements</t>
  </si>
  <si>
    <t>Design Space Research</t>
  </si>
  <si>
    <t>Concept Generation and Design Selected</t>
  </si>
  <si>
    <t xml:space="preserve">Project Management  </t>
  </si>
  <si>
    <t>Final Hardware</t>
  </si>
  <si>
    <t xml:space="preserve">Testing </t>
  </si>
  <si>
    <t>Courtney/Steven/Janelle</t>
  </si>
  <si>
    <t>Risk Analysis and Mitigation</t>
  </si>
  <si>
    <t>Looking Forward</t>
  </si>
  <si>
    <t>Final Formatting</t>
  </si>
  <si>
    <t>Check Formatting</t>
  </si>
  <si>
    <t>Final Website Check</t>
  </si>
  <si>
    <t>Website Requirements</t>
  </si>
  <si>
    <t>Team short intro video</t>
  </si>
  <si>
    <t>Include pictures/action shots</t>
  </si>
  <si>
    <t>Email Brian Hanabury for advertising</t>
  </si>
  <si>
    <t>Make LinkedIn post</t>
  </si>
  <si>
    <t>Website is live</t>
  </si>
  <si>
    <t>Final Project Demo</t>
  </si>
  <si>
    <t>Product Demonstration</t>
  </si>
  <si>
    <t>Plan demonstration for class</t>
  </si>
  <si>
    <t>Operation/Assembly Manual</t>
  </si>
  <si>
    <t>Manual Requirements</t>
  </si>
  <si>
    <t>Assembly</t>
  </si>
  <si>
    <t>Disassembly</t>
  </si>
  <si>
    <t xml:space="preserve">Operation </t>
  </si>
  <si>
    <t>Maintenance Instructions</t>
  </si>
  <si>
    <t>A troubleshooting section for potential failures</t>
  </si>
  <si>
    <t>Expo PPT and Poster Presentation Delivery Results</t>
  </si>
  <si>
    <t>Insert new rows ABOVE this one</t>
  </si>
  <si>
    <t>About This Template</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</si>
  <si>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</si>
  <si>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Guide for Screen Readers</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</si>
  <si>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</si>
  <si>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Additional Help</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</si>
  <si>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</si>
  <si>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How to Use the Simple Gantt Chart</t>
  </si>
  <si>
    <t>More Project Management Templates</t>
  </si>
  <si>
    <t>Visit Vertex42.com to download other project management templates, including different types of project schedules, Gantt charts, tasks lists, etc.</t>
  </si>
  <si>
    <t>Project Management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</si>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</sst>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m/d/yy;@"/>
    <numFmt numFmtId="165" formatCode="ddd\,\ m/d/yyyy"/>
    <numFmt numFmtId="166" formatCode="mmm\ d\,\ yyyy"/>
    <numFmt numFmtId="167" formatCode="d"/>
  </numFmts>
  <fonts count="33" x14ac:knownFonts="1">
    <font>
      <sz val="11"/>
      <color theme="1"/>
      <name val="Arial"/>
      <family val="2"/>
      <scheme val="minor"/>
    </font>
    <font>
      <sz val="10"/>
      <name val="Arial"/>
      <family val="2"/>
      <scheme val="minor"/>
    </font>
    <font>
      <u/>
      <sz val="11"/>
      <color indexed="12"/>
      <name val="Arial"/>
      <family val="2"/>
    </font>
    <font>
      <sz val="11"/>
      <name val="Arial"/>
      <family val="2"/>
      <scheme val="minor"/>
    </font>
    <font>
      <sz val="11"/>
      <color theme="1"/>
      <name val="Arial"/>
      <family val="2"/>
      <scheme val="minor"/>
    </font>
    <font>
      <sz val="14"/>
      <color theme="1"/>
      <name val="Arial"/>
      <family val="2"/>
      <scheme val="minor"/>
    </font>
    <font>
      <b/>
      <sz val="22"/>
      <color theme="1" tint="0.34998626667073579"/>
      <name val="Arial Black"/>
      <family val="2"/>
      <scheme val="major"/>
    </font>
    <font>
      <b/>
      <sz val="11"/>
      <color theme="1" tint="0.499984740745262"/>
      <name val="Arial"/>
      <family val="2"/>
      <scheme val="minor"/>
    </font>
    <font>
      <sz val="10"/>
      <color theme="1" tint="0.499984740745262"/>
      <name val="Arial"/>
      <family val="2"/>
    </font>
    <font>
      <b/>
      <sz val="12"/>
      <color theme="1" tint="0.34998626667073579"/>
      <name val="Arial"/>
      <family val="2"/>
      <scheme val="minor"/>
    </font>
    <font>
      <b/>
      <sz val="10"/>
      <name val="Arial"/>
      <family val="2"/>
      <scheme val="minor"/>
    </font>
    <font>
      <sz val="11"/>
      <color theme="1" tint="0.499984740745262"/>
      <name val="Arial"/>
      <family val="2"/>
      <scheme val="minor"/>
    </font>
    <font>
      <sz val="20"/>
      <name val="Arial Black"/>
      <family val="2"/>
      <scheme val="major"/>
    </font>
    <font>
      <sz val="11"/>
      <color theme="0"/>
      <name val="Arial"/>
      <family val="2"/>
      <scheme val="minor"/>
    </font>
    <font>
      <sz val="10"/>
      <name val="Arial"/>
      <family val="2"/>
    </font>
    <font>
      <b/>
      <sz val="20"/>
      <color theme="4" tint="-0.249977111117893"/>
      <name val="Arial"/>
      <family val="2"/>
    </font>
    <font>
      <sz val="11"/>
      <color theme="1"/>
      <name val="Arial"/>
      <family val="2"/>
    </font>
    <font>
      <sz val="16"/>
      <color theme="1"/>
      <name val="Arial"/>
      <family val="2"/>
      <scheme val="minor"/>
    </font>
    <font>
      <b/>
      <sz val="11"/>
      <name val="Arial"/>
      <family val="2"/>
      <scheme val="minor"/>
    </font>
    <font>
      <sz val="10"/>
      <color theme="1"/>
      <name val="Arial"/>
      <family val="2"/>
      <scheme val="minor"/>
    </font>
    <font>
      <b/>
      <sz val="10"/>
      <color theme="1"/>
      <name val="Arial"/>
      <family val="2"/>
      <scheme val="minor"/>
    </font>
    <font>
      <b/>
      <sz val="8"/>
      <name val="Arial"/>
      <family val="2"/>
      <scheme val="minor"/>
    </font>
    <font>
      <b/>
      <sz val="8"/>
      <color theme="1"/>
      <name val="Arial"/>
      <family val="2"/>
      <scheme val="minor"/>
    </font>
    <font>
      <b/>
      <sz val="12"/>
      <color theme="1"/>
      <name val="Arial"/>
      <family val="2"/>
      <scheme val="minor"/>
    </font>
    <font>
      <i/>
      <sz val="10"/>
      <color theme="1"/>
      <name val="Arial"/>
      <family val="2"/>
      <scheme val="minor"/>
    </font>
    <font>
      <sz val="10"/>
      <color theme="1" tint="0.499984740745262"/>
      <name val="Arial"/>
      <family val="2"/>
      <scheme val="minor"/>
    </font>
    <font>
      <b/>
      <sz val="16"/>
      <color theme="9"/>
      <name val="Arial"/>
      <family val="2"/>
      <scheme val="minor"/>
    </font>
    <font>
      <b/>
      <sz val="16"/>
      <color theme="9"/>
      <name val="Arial Black"/>
      <family val="2"/>
      <scheme val="major"/>
    </font>
    <font>
      <sz val="11"/>
      <color theme="1"/>
      <name val="Arial Black"/>
      <family val="2"/>
      <scheme val="major"/>
    </font>
    <font>
      <b/>
      <sz val="40"/>
      <color theme="9"/>
      <name val="Arial Black"/>
      <family val="2"/>
      <scheme val="major"/>
    </font>
    <font>
      <sz val="11"/>
      <color rgb="FF1D2129"/>
      <name val="Arial"/>
      <family val="2"/>
      <scheme val="minor"/>
    </font>
    <font>
      <u/>
      <sz val="11"/>
      <color indexed="12"/>
      <name val="Arial"/>
      <family val="2"/>
      <scheme val="minor"/>
    </font>
    <font>
      <strike/>
      <sz val="10"/>
      <color theme="1"/>
      <name val="Arial"/>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0" tint="-4.9989318521683403E-2"/>
        <bgColor theme="4"/>
      </patternFill>
    </fill>
    <fill>
      <patternFill patternType="solid">
        <fgColor theme="0" tint="-0.14996795556505021"/>
        <bgColor indexed="64"/>
      </patternFill>
    </fill>
  </fills>
  <borders count="26">
    <border>
      <left/>
      <right/>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style="thin">
        <color theme="0" tint="-0.1499374370555742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5" tint="0.59996337778862885"/>
      </top>
      <bottom style="thin">
        <color theme="5" tint="0.59996337778862885"/>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top style="thin">
        <color theme="6" tint="0.59996337778862885"/>
      </top>
      <bottom style="thin">
        <color theme="6" tint="0.59996337778862885"/>
      </bottom>
      <diagonal/>
    </border>
    <border>
      <left/>
      <right/>
      <top style="thin">
        <color theme="8" tint="0.59996337778862885"/>
      </top>
      <bottom style="thin">
        <color theme="8" tint="0.59996337778862885"/>
      </bottom>
      <diagonal/>
    </border>
    <border>
      <left/>
      <right/>
      <top style="thin">
        <color theme="0" tint="-4.9989318521683403E-2"/>
      </top>
      <bottom style="thin">
        <color theme="0" tint="-4.9989318521683403E-2"/>
      </bottom>
      <diagonal/>
    </border>
    <border>
      <left/>
      <right/>
      <top/>
      <bottom style="thin">
        <color theme="0" tint="-4.9989318521683403E-2"/>
      </bottom>
      <diagonal/>
    </border>
    <border>
      <left/>
      <right/>
      <top style="thin">
        <color theme="0" tint="-4.9989318521683403E-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xf numFmtId="0" fontId="13" fillId="0" borderId="0"/>
    <xf numFmtId="43" fontId="4" fillId="0" borderId="2" applyFont="0" applyFill="0" applyAlignment="0" applyProtection="0"/>
    <xf numFmtId="0" fontId="6"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indent="1"/>
    </xf>
    <xf numFmtId="165" fontId="4" fillId="0" borderId="2">
      <alignment horizontal="center" vertical="center"/>
    </xf>
    <xf numFmtId="164" fontId="4" fillId="0" borderId="1" applyFill="0">
      <alignment horizontal="center" vertical="center"/>
    </xf>
    <xf numFmtId="0" fontId="4" fillId="0" borderId="1" applyFill="0">
      <alignment horizontal="center" vertical="center"/>
    </xf>
    <xf numFmtId="0" fontId="4" fillId="0" borderId="1" applyFill="0">
      <alignment horizontal="left" vertical="center" indent="2"/>
    </xf>
  </cellStyleXfs>
  <cellXfs count="134">
    <xf numFmtId="0" fontId="0" fillId="0" borderId="0" xfId="0"/>
    <xf numFmtId="0" fontId="1" fillId="0" borderId="0" xfId="0" applyFont="1"/>
    <xf numFmtId="0" fontId="0" fillId="0" borderId="0" xfId="0" applyAlignment="1">
      <alignment horizontal="center"/>
    </xf>
    <xf numFmtId="0" fontId="0" fillId="0" borderId="0" xfId="0" applyAlignment="1">
      <alignment horizontal="right" vertical="center"/>
    </xf>
    <xf numFmtId="0" fontId="8" fillId="0" borderId="0" xfId="1" applyFont="1" applyAlignment="1" applyProtection="1"/>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0" xfId="0"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xf numFmtId="0" fontId="1" fillId="0" borderId="0" xfId="0" applyFont="1" applyAlignment="1">
      <alignment horizontal="left" vertical="top"/>
    </xf>
    <xf numFmtId="0" fontId="11" fillId="0" borderId="0" xfId="0" applyFont="1" applyAlignment="1">
      <alignment vertical="top"/>
    </xf>
    <xf numFmtId="0" fontId="13" fillId="0" borderId="0" xfId="0" applyFont="1" applyAlignment="1">
      <alignment horizontal="center"/>
    </xf>
    <xf numFmtId="0" fontId="7" fillId="0" borderId="0" xfId="0" applyFont="1"/>
    <xf numFmtId="0" fontId="3" fillId="0" borderId="0" xfId="0" applyFont="1" applyAlignment="1">
      <alignment horizontal="center" vertical="center"/>
    </xf>
    <xf numFmtId="0" fontId="15" fillId="0" borderId="0" xfId="0" applyFont="1"/>
    <xf numFmtId="0" fontId="14" fillId="0" borderId="0" xfId="0" applyFont="1"/>
    <xf numFmtId="0" fontId="14" fillId="0" borderId="0" xfId="0" applyFont="1" applyAlignment="1">
      <alignment horizontal="center"/>
    </xf>
    <xf numFmtId="0" fontId="14" fillId="0" borderId="0" xfId="0" applyFont="1" applyAlignment="1">
      <alignment horizontal="center" vertical="center"/>
    </xf>
    <xf numFmtId="0" fontId="16" fillId="0" borderId="0" xfId="0" applyFont="1"/>
    <xf numFmtId="0" fontId="16" fillId="0" borderId="0" xfId="0" applyFont="1" applyAlignment="1">
      <alignment horizontal="center"/>
    </xf>
    <xf numFmtId="0" fontId="17" fillId="0" borderId="0" xfId="0" applyFont="1"/>
    <xf numFmtId="0" fontId="18" fillId="0" borderId="0" xfId="0" applyFont="1" applyAlignment="1">
      <alignment horizontal="left" indent="1"/>
    </xf>
    <xf numFmtId="0" fontId="4" fillId="0" borderId="0" xfId="0" applyFont="1"/>
    <xf numFmtId="0" fontId="4" fillId="0" borderId="0" xfId="8">
      <alignment horizontal="right" indent="1"/>
    </xf>
    <xf numFmtId="0" fontId="4" fillId="0" borderId="0" xfId="0" applyFont="1" applyAlignment="1">
      <alignment horizontal="center"/>
    </xf>
    <xf numFmtId="0" fontId="1" fillId="0" borderId="0" xfId="1" applyFont="1" applyAlignment="1" applyProtection="1">
      <alignment horizontal="left" vertical="top" indent="1"/>
    </xf>
    <xf numFmtId="0" fontId="4" fillId="0" borderId="0" xfId="0" applyFont="1" applyAlignment="1">
      <alignment horizontal="left" indent="1"/>
    </xf>
    <xf numFmtId="167" fontId="21" fillId="12" borderId="20" xfId="0" applyNumberFormat="1" applyFont="1" applyFill="1" applyBorder="1" applyAlignment="1">
      <alignment horizontal="center" vertical="center"/>
    </xf>
    <xf numFmtId="167" fontId="21" fillId="12" borderId="18" xfId="0" applyNumberFormat="1" applyFont="1" applyFill="1" applyBorder="1" applyAlignment="1">
      <alignment horizontal="center" vertical="center"/>
    </xf>
    <xf numFmtId="167" fontId="21" fillId="12" borderId="19" xfId="0" applyNumberFormat="1" applyFont="1" applyFill="1" applyBorder="1" applyAlignment="1">
      <alignment horizontal="center" vertical="center"/>
    </xf>
    <xf numFmtId="0" fontId="22" fillId="2" borderId="17" xfId="0" applyFont="1" applyFill="1" applyBorder="1" applyAlignment="1">
      <alignment horizontal="center" vertical="center" shrinkToFit="1"/>
    </xf>
    <xf numFmtId="0" fontId="22" fillId="2" borderId="14" xfId="0" applyFont="1" applyFill="1" applyBorder="1" applyAlignment="1">
      <alignment horizontal="center" vertical="center" shrinkToFit="1"/>
    </xf>
    <xf numFmtId="0" fontId="22" fillId="2" borderId="15" xfId="0" applyFont="1" applyFill="1" applyBorder="1" applyAlignment="1">
      <alignment horizontal="center" vertical="center" shrinkToFit="1"/>
    </xf>
    <xf numFmtId="0" fontId="19" fillId="0" borderId="0" xfId="0" applyFont="1"/>
    <xf numFmtId="0" fontId="19" fillId="0" borderId="0" xfId="0" applyFont="1" applyAlignment="1">
      <alignment wrapText="1"/>
    </xf>
    <xf numFmtId="0" fontId="4" fillId="0" borderId="3" xfId="0" applyFont="1" applyBorder="1" applyAlignment="1">
      <alignment vertical="center"/>
    </xf>
    <xf numFmtId="0" fontId="23" fillId="6" borderId="0" xfId="0" applyFont="1" applyFill="1" applyAlignment="1">
      <alignment horizontal="left" vertical="center" indent="1"/>
    </xf>
    <xf numFmtId="0" fontId="19" fillId="6" borderId="0" xfId="11" applyFont="1" applyFill="1" applyBorder="1" applyAlignment="1">
      <alignment vertical="center"/>
    </xf>
    <xf numFmtId="9" fontId="1" fillId="6" borderId="0" xfId="2" applyFont="1" applyFill="1" applyBorder="1" applyAlignment="1">
      <alignment horizontal="center" vertical="center"/>
    </xf>
    <xf numFmtId="164" fontId="19" fillId="6" borderId="0" xfId="0" applyNumberFormat="1" applyFont="1" applyFill="1" applyAlignment="1">
      <alignment horizontal="center" vertical="center"/>
    </xf>
    <xf numFmtId="164" fontId="1" fillId="6" borderId="0" xfId="0" applyNumberFormat="1" applyFont="1" applyFill="1" applyAlignment="1">
      <alignment horizontal="center" vertical="center"/>
    </xf>
    <xf numFmtId="0" fontId="4" fillId="0" borderId="12" xfId="0" applyFont="1" applyBorder="1" applyAlignment="1">
      <alignment vertical="center"/>
    </xf>
    <xf numFmtId="0" fontId="4" fillId="0" borderId="0" xfId="0" applyFont="1" applyAlignment="1">
      <alignment vertical="center"/>
    </xf>
    <xf numFmtId="0" fontId="19" fillId="3" borderId="6" xfId="12" applyFont="1" applyFill="1" applyBorder="1">
      <alignment horizontal="left" vertical="center" indent="2"/>
    </xf>
    <xf numFmtId="0" fontId="19" fillId="3" borderId="6" xfId="11" applyFont="1" applyFill="1" applyBorder="1" applyAlignment="1">
      <alignment vertical="center"/>
    </xf>
    <xf numFmtId="9" fontId="1" fillId="3" borderId="6" xfId="2" applyFont="1" applyFill="1" applyBorder="1" applyAlignment="1">
      <alignment horizontal="center" vertical="center"/>
    </xf>
    <xf numFmtId="164" fontId="19" fillId="3" borderId="6" xfId="10" applyFont="1" applyFill="1" applyBorder="1">
      <alignment horizontal="center" vertical="center"/>
    </xf>
    <xf numFmtId="0" fontId="4" fillId="0" borderId="4" xfId="0" applyFont="1" applyBorder="1" applyAlignment="1">
      <alignment vertical="center"/>
    </xf>
    <xf numFmtId="0" fontId="19" fillId="3" borderId="7" xfId="12" applyFont="1" applyFill="1" applyBorder="1">
      <alignment horizontal="left" vertical="center" indent="2"/>
    </xf>
    <xf numFmtId="0" fontId="19" fillId="3" borderId="7" xfId="11" applyFont="1" applyFill="1" applyBorder="1" applyAlignment="1">
      <alignment vertical="center"/>
    </xf>
    <xf numFmtId="9" fontId="1" fillId="3" borderId="7" xfId="2" applyFont="1" applyFill="1" applyBorder="1" applyAlignment="1">
      <alignment horizontal="center" vertical="center"/>
    </xf>
    <xf numFmtId="164" fontId="19" fillId="3" borderId="7" xfId="10" applyFont="1" applyFill="1" applyBorder="1">
      <alignment horizontal="center" vertical="center"/>
    </xf>
    <xf numFmtId="0" fontId="4" fillId="0" borderId="4" xfId="0" applyFont="1" applyBorder="1" applyAlignment="1">
      <alignment horizontal="right" vertical="center"/>
    </xf>
    <xf numFmtId="0" fontId="23" fillId="7" borderId="0" xfId="0" applyFont="1" applyFill="1" applyAlignment="1">
      <alignment horizontal="left" vertical="center" indent="1"/>
    </xf>
    <xf numFmtId="0" fontId="19" fillId="7" borderId="0" xfId="11" applyFont="1" applyFill="1" applyBorder="1" applyAlignment="1">
      <alignment vertical="center"/>
    </xf>
    <xf numFmtId="9" fontId="1" fillId="7" borderId="0" xfId="2" applyFont="1" applyFill="1" applyBorder="1" applyAlignment="1">
      <alignment horizontal="center" vertical="center"/>
    </xf>
    <xf numFmtId="164" fontId="19" fillId="7" borderId="0" xfId="0" applyNumberFormat="1" applyFont="1" applyFill="1" applyAlignment="1">
      <alignment horizontal="center" vertical="center"/>
    </xf>
    <xf numFmtId="164" fontId="1" fillId="7" borderId="0" xfId="0" applyNumberFormat="1" applyFont="1" applyFill="1" applyAlignment="1">
      <alignment horizontal="center" vertical="center"/>
    </xf>
    <xf numFmtId="0" fontId="19" fillId="4" borderId="5" xfId="12" applyFont="1" applyFill="1" applyBorder="1">
      <alignment horizontal="left" vertical="center" indent="2"/>
    </xf>
    <xf numFmtId="0" fontId="19" fillId="4" borderId="5" xfId="11" applyFont="1" applyFill="1" applyBorder="1" applyAlignment="1">
      <alignment vertical="center"/>
    </xf>
    <xf numFmtId="9" fontId="1" fillId="4" borderId="5" xfId="2" applyFont="1" applyFill="1" applyBorder="1" applyAlignment="1">
      <alignment horizontal="center" vertical="center"/>
    </xf>
    <xf numFmtId="164" fontId="19" fillId="4" borderId="5" xfId="10" applyFont="1" applyFill="1" applyBorder="1">
      <alignment horizontal="center" vertical="center"/>
    </xf>
    <xf numFmtId="0" fontId="23" fillId="8" borderId="0" xfId="0" applyFont="1" applyFill="1" applyAlignment="1">
      <alignment horizontal="left" vertical="center" indent="1"/>
    </xf>
    <xf numFmtId="0" fontId="19" fillId="8" borderId="0" xfId="11" applyFont="1" applyFill="1" applyBorder="1" applyAlignment="1">
      <alignment vertical="center"/>
    </xf>
    <xf numFmtId="9" fontId="1" fillId="8" borderId="0" xfId="2" applyFont="1" applyFill="1" applyBorder="1" applyAlignment="1">
      <alignment horizontal="center" vertical="center"/>
    </xf>
    <xf numFmtId="164" fontId="19" fillId="8" borderId="0" xfId="0" applyNumberFormat="1" applyFont="1" applyFill="1" applyAlignment="1">
      <alignment horizontal="center" vertical="center"/>
    </xf>
    <xf numFmtId="164" fontId="1" fillId="8" borderId="0" xfId="0" applyNumberFormat="1" applyFont="1" applyFill="1" applyAlignment="1">
      <alignment horizontal="center" vertical="center"/>
    </xf>
    <xf numFmtId="0" fontId="4" fillId="0" borderId="11" xfId="0" applyFont="1" applyBorder="1" applyAlignment="1">
      <alignment vertical="center"/>
    </xf>
    <xf numFmtId="0" fontId="19" fillId="5" borderId="8" xfId="12" applyFont="1" applyFill="1" applyBorder="1">
      <alignment horizontal="left" vertical="center" indent="2"/>
    </xf>
    <xf numFmtId="0" fontId="19" fillId="5" borderId="8" xfId="11" applyFont="1" applyFill="1" applyBorder="1" applyAlignment="1">
      <alignment vertical="center"/>
    </xf>
    <xf numFmtId="9" fontId="1" fillId="5" borderId="8" xfId="2" applyFont="1" applyFill="1" applyBorder="1" applyAlignment="1">
      <alignment horizontal="center" vertical="center"/>
    </xf>
    <xf numFmtId="164" fontId="19" fillId="5" borderId="8" xfId="10" applyFont="1" applyFill="1" applyBorder="1">
      <alignment horizontal="center" vertical="center"/>
    </xf>
    <xf numFmtId="0" fontId="23" fillId="9" borderId="0" xfId="0" applyFont="1" applyFill="1" applyAlignment="1">
      <alignment horizontal="left" vertical="center" indent="1"/>
    </xf>
    <xf numFmtId="0" fontId="19" fillId="9" borderId="0" xfId="11" applyFont="1" applyFill="1" applyBorder="1" applyAlignment="1">
      <alignment vertical="center"/>
    </xf>
    <xf numFmtId="9" fontId="1" fillId="9" borderId="0" xfId="2" applyFont="1" applyFill="1" applyBorder="1" applyAlignment="1">
      <alignment horizontal="center" vertical="center"/>
    </xf>
    <xf numFmtId="164" fontId="19" fillId="9" borderId="0" xfId="0" applyNumberFormat="1" applyFont="1" applyFill="1" applyAlignment="1">
      <alignment horizontal="center" vertical="center"/>
    </xf>
    <xf numFmtId="164" fontId="1" fillId="9" borderId="0" xfId="0" applyNumberFormat="1" applyFont="1" applyFill="1" applyAlignment="1">
      <alignment horizontal="center" vertical="center"/>
    </xf>
    <xf numFmtId="0" fontId="4" fillId="0" borderId="10" xfId="0" applyFont="1" applyBorder="1" applyAlignment="1">
      <alignment vertical="center"/>
    </xf>
    <xf numFmtId="0" fontId="19" fillId="10" borderId="9" xfId="12" applyFont="1" applyFill="1" applyBorder="1">
      <alignment horizontal="left" vertical="center" indent="2"/>
    </xf>
    <xf numFmtId="0" fontId="19" fillId="10" borderId="9" xfId="11" applyFont="1" applyFill="1" applyBorder="1" applyAlignment="1">
      <alignment vertical="center"/>
    </xf>
    <xf numFmtId="9" fontId="1" fillId="10" borderId="9" xfId="2" applyFont="1" applyFill="1" applyBorder="1" applyAlignment="1">
      <alignment horizontal="center" vertical="center"/>
    </xf>
    <xf numFmtId="164" fontId="19" fillId="10" borderId="9" xfId="10" applyFont="1" applyFill="1" applyBorder="1">
      <alignment horizontal="center" vertical="center"/>
    </xf>
    <xf numFmtId="0" fontId="19" fillId="0" borderId="0" xfId="12" applyFont="1" applyBorder="1">
      <alignment horizontal="left" vertical="center" indent="2"/>
    </xf>
    <xf numFmtId="0" fontId="19" fillId="0" borderId="0" xfId="11" applyFont="1" applyBorder="1" applyAlignment="1">
      <alignment vertical="center"/>
    </xf>
    <xf numFmtId="9" fontId="1" fillId="0" borderId="0" xfId="2" applyFont="1" applyBorder="1" applyAlignment="1">
      <alignment horizontal="center" vertical="center"/>
    </xf>
    <xf numFmtId="164" fontId="19" fillId="0" borderId="0" xfId="10" applyFont="1" applyBorder="1">
      <alignment horizontal="center" vertical="center"/>
    </xf>
    <xf numFmtId="0" fontId="24" fillId="2" borderId="0" xfId="0" applyFont="1" applyFill="1" applyAlignment="1">
      <alignment horizontal="left" vertical="center" indent="1"/>
    </xf>
    <xf numFmtId="0" fontId="24" fillId="2" borderId="0" xfId="0" applyFont="1" applyFill="1" applyAlignment="1">
      <alignment vertical="center"/>
    </xf>
    <xf numFmtId="9" fontId="1" fillId="2" borderId="0" xfId="2" applyFont="1" applyFill="1" applyBorder="1" applyAlignment="1">
      <alignment horizontal="center" vertical="center"/>
    </xf>
    <xf numFmtId="164" fontId="25" fillId="2" borderId="0" xfId="0" applyNumberFormat="1" applyFont="1" applyFill="1" applyAlignment="1">
      <alignment horizontal="left" vertical="center"/>
    </xf>
    <xf numFmtId="164" fontId="1" fillId="2" borderId="0" xfId="0" applyNumberFormat="1" applyFont="1" applyFill="1" applyAlignment="1">
      <alignment horizontal="center" vertical="center"/>
    </xf>
    <xf numFmtId="0" fontId="4" fillId="2" borderId="0" xfId="0" applyFont="1" applyFill="1" applyAlignment="1">
      <alignment vertical="center"/>
    </xf>
    <xf numFmtId="0" fontId="26" fillId="0" borderId="0" xfId="6" applyFont="1" applyAlignment="1">
      <alignment horizontal="left" vertical="center" indent="1"/>
    </xf>
    <xf numFmtId="0" fontId="26" fillId="0" borderId="0" xfId="7" applyFont="1" applyAlignment="1">
      <alignment horizontal="left" vertical="center" indent="1"/>
    </xf>
    <xf numFmtId="0" fontId="29" fillId="0" borderId="0" xfId="5" applyFont="1" applyAlignment="1">
      <alignment horizontal="left"/>
    </xf>
    <xf numFmtId="0" fontId="9" fillId="0" borderId="0" xfId="0" applyFont="1" applyAlignment="1">
      <alignment horizontal="left" vertical="center" indent="1"/>
    </xf>
    <xf numFmtId="0" fontId="3" fillId="0" borderId="0" xfId="0" applyFont="1" applyAlignment="1">
      <alignment horizontal="left" vertical="top" indent="1"/>
    </xf>
    <xf numFmtId="0" fontId="26" fillId="0" borderId="0" xfId="0" applyFont="1" applyAlignment="1">
      <alignment horizontal="left" vertical="center" indent="1"/>
    </xf>
    <xf numFmtId="0" fontId="30" fillId="0" borderId="0" xfId="0" applyFont="1" applyAlignment="1">
      <alignment horizontal="left" vertical="top" wrapText="1" indent="1"/>
    </xf>
    <xf numFmtId="0" fontId="0" fillId="0" borderId="0" xfId="0" applyAlignment="1">
      <alignment horizontal="left" vertical="top" wrapText="1" indent="1"/>
    </xf>
    <xf numFmtId="0" fontId="31" fillId="0" borderId="0" xfId="1" applyFont="1" applyAlignment="1" applyProtection="1">
      <alignment horizontal="left" vertical="top" indent="1"/>
    </xf>
    <xf numFmtId="0" fontId="1" fillId="0" borderId="0" xfId="0" applyFont="1" applyAlignment="1">
      <alignment horizontal="left" vertical="top" indent="1"/>
    </xf>
    <xf numFmtId="0" fontId="19" fillId="5" borderId="0" xfId="12" applyFont="1" applyFill="1" applyBorder="1">
      <alignment horizontal="left" vertical="center" indent="2"/>
    </xf>
    <xf numFmtId="0" fontId="19" fillId="5" borderId="0" xfId="11" applyFont="1" applyFill="1" applyBorder="1" applyAlignment="1">
      <alignment vertical="center"/>
    </xf>
    <xf numFmtId="9" fontId="1" fillId="5" borderId="0" xfId="2" applyFont="1" applyFill="1" applyBorder="1" applyAlignment="1">
      <alignment horizontal="center" vertical="center"/>
    </xf>
    <xf numFmtId="164" fontId="19" fillId="5" borderId="0" xfId="10" applyFont="1" applyFill="1" applyBorder="1">
      <alignment horizontal="center" vertical="center"/>
    </xf>
    <xf numFmtId="0" fontId="3" fillId="0" borderId="22" xfId="0" applyFont="1" applyBorder="1" applyAlignment="1">
      <alignment horizontal="center" vertical="center" wrapText="1"/>
    </xf>
    <xf numFmtId="0" fontId="3" fillId="0" borderId="22" xfId="0" applyFont="1" applyBorder="1" applyAlignment="1">
      <alignment vertical="center" wrapText="1"/>
    </xf>
    <xf numFmtId="0" fontId="3" fillId="0" borderId="22" xfId="0" applyFont="1" applyBorder="1" applyAlignment="1">
      <alignment wrapText="1"/>
    </xf>
    <xf numFmtId="0" fontId="32" fillId="3" borderId="6" xfId="12" applyFont="1" applyFill="1" applyBorder="1">
      <alignment horizontal="left" vertical="center" indent="2"/>
    </xf>
    <xf numFmtId="0" fontId="20" fillId="11" borderId="16" xfId="0" applyFont="1" applyFill="1" applyBorder="1" applyAlignment="1">
      <alignment horizontal="left" vertical="center" indent="1"/>
    </xf>
    <xf numFmtId="0" fontId="4" fillId="2" borderId="21" xfId="0" applyFont="1" applyFill="1" applyBorder="1" applyAlignment="1">
      <alignment horizontal="left" indent="1"/>
    </xf>
    <xf numFmtId="0" fontId="20" fillId="11" borderId="16" xfId="0" applyFont="1" applyFill="1" applyBorder="1" applyAlignment="1">
      <alignment vertical="center"/>
    </xf>
    <xf numFmtId="0" fontId="4" fillId="2" borderId="21" xfId="0" applyFont="1" applyFill="1" applyBorder="1"/>
    <xf numFmtId="0" fontId="20" fillId="11" borderId="16" xfId="0" applyFont="1" applyFill="1" applyBorder="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7" fillId="0" borderId="0" xfId="0" applyFont="1" applyAlignment="1">
      <alignment horizontal="left"/>
    </xf>
    <xf numFmtId="0" fontId="28" fillId="0" borderId="0" xfId="0" applyFont="1"/>
    <xf numFmtId="165" fontId="27" fillId="0" borderId="0" xfId="9" applyFont="1" applyBorder="1" applyAlignment="1">
      <alignment horizontal="left"/>
    </xf>
    <xf numFmtId="0" fontId="26" fillId="0" borderId="0" xfId="8" applyFont="1" applyAlignment="1">
      <alignment horizontal="left"/>
    </xf>
    <xf numFmtId="0" fontId="4" fillId="0" borderId="0" xfId="0" applyFont="1"/>
    <xf numFmtId="166" fontId="19" fillId="2" borderId="13" xfId="0" applyNumberFormat="1" applyFont="1" applyFill="1" applyBorder="1" applyAlignment="1">
      <alignment horizontal="center" vertical="center" wrapText="1"/>
    </xf>
    <xf numFmtId="166" fontId="19" fillId="2" borderId="19" xfId="0" applyNumberFormat="1" applyFont="1" applyFill="1" applyBorder="1" applyAlignment="1">
      <alignment horizontal="center" vertical="center" wrapText="1"/>
    </xf>
    <xf numFmtId="166" fontId="19" fillId="2" borderId="18" xfId="0" applyNumberFormat="1" applyFont="1" applyFill="1" applyBorder="1" applyAlignment="1">
      <alignment horizontal="center" vertical="center" wrapText="1"/>
    </xf>
    <xf numFmtId="0" fontId="3" fillId="0" borderId="23" xfId="0" applyFont="1" applyBorder="1" applyAlignment="1">
      <alignment wrapText="1"/>
    </xf>
    <xf numFmtId="0" fontId="3" fillId="0" borderId="24" xfId="0" applyFont="1" applyBorder="1" applyAlignment="1">
      <alignment wrapText="1"/>
    </xf>
    <xf numFmtId="0" fontId="3" fillId="0" borderId="25" xfId="0" applyFont="1" applyBorder="1" applyAlignment="1">
      <alignment wrapText="1"/>
    </xf>
  </cellXfs>
  <cellStyles count="13">
    <cellStyle name="Comma" xfId="4" builtinId="3" customBuiltin="1"/>
    <cellStyle name="Date" xfId="10"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1" xr:uid="{B2D3C1EE-6B41-4801-AAFC-C2274E49E503}"/>
    <cellStyle name="Normal" xfId="0" builtinId="0"/>
    <cellStyle name="Percent" xfId="2" builtinId="5"/>
    <cellStyle name="Project Start" xfId="9" xr:uid="{8EB8A09A-C31C-40A3-B2C1-9449520178B8}"/>
    <cellStyle name="Task" xfId="12" xr:uid="{6391D789-272B-4DD2-9BF3-2CDCF610FA41}"/>
    <cellStyle name="Title" xfId="5" builtinId="15" customBuiltin="1"/>
    <cellStyle name="zHiddenText" xfId="3" xr:uid="{26E66EE6-E33F-4D77-BAE4-0FB4F5BBF673}"/>
  </cellStyles>
  <dxfs count="37">
    <dxf>
      <fill>
        <patternFill>
          <bgColor theme="5" tint="0.39994506668294322"/>
        </patternFill>
      </fill>
      <border>
        <left/>
        <right/>
        <top style="thin">
          <color theme="0" tint="-4.9989318521683403E-2"/>
        </top>
        <bottom style="thin">
          <color theme="0" tint="-4.9989318521683403E-2"/>
        </bottom>
      </border>
    </dxf>
    <dxf>
      <fill>
        <patternFill>
          <bgColor theme="5" tint="0.79998168889431442"/>
        </patternFill>
      </fill>
    </dxf>
    <dxf>
      <fill>
        <patternFill>
          <bgColor theme="4"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8" tint="0.59996337778862885"/>
        </patternFill>
      </fill>
      <border>
        <left/>
        <right/>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5" tint="0.39994506668294322"/>
        </patternFill>
      </fill>
      <border>
        <left/>
        <right/>
        <top style="thin">
          <color theme="0" tint="-4.9989318521683403E-2"/>
        </top>
        <bottom style="thin">
          <color theme="0" tint="-4.9989318521683403E-2"/>
        </bottom>
      </border>
    </dxf>
    <dxf>
      <fill>
        <patternFill>
          <bgColor theme="5" tint="0.79998168889431442"/>
        </patternFill>
      </fill>
    </dxf>
    <dxf>
      <fill>
        <patternFill>
          <bgColor theme="4"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8"/>
        </patternFill>
      </fill>
      <border>
        <left/>
        <right/>
      </border>
    </dxf>
    <dxf>
      <border>
        <left style="thin">
          <color theme="5"/>
        </left>
        <right style="thin">
          <color theme="5"/>
        </right>
        <vertical/>
        <horizontal/>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8"/>
        </patternFill>
      </fill>
      <border>
        <left/>
        <right/>
      </border>
    </dxf>
    <dxf>
      <fill>
        <patternFill>
          <bgColor theme="8" tint="0.59996337778862885"/>
        </patternFill>
      </fill>
      <border>
        <left/>
        <right/>
      </border>
    </dxf>
    <dxf>
      <fill>
        <patternFill>
          <bgColor theme="5" tint="0.39994506668294322"/>
        </patternFill>
      </fill>
      <border>
        <left/>
        <right/>
        <top style="thin">
          <color theme="0" tint="-4.9989318521683403E-2"/>
        </top>
        <bottom style="thin">
          <color theme="0" tint="-4.9989318521683403E-2"/>
        </bottom>
      </border>
    </dxf>
    <dxf>
      <fill>
        <patternFill>
          <bgColor theme="5" tint="0.79998168889431442"/>
        </patternFill>
      </fill>
    </dxf>
    <dxf>
      <fill>
        <patternFill>
          <bgColor theme="4"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fill>
        <patternFill>
          <bgColor theme="5" tint="0.39994506668294322"/>
        </patternFill>
      </fill>
      <border>
        <left/>
        <right/>
        <top style="thin">
          <color theme="0" tint="-4.9989318521683403E-2"/>
        </top>
        <bottom style="thin">
          <color theme="0" tint="-4.9989318521683403E-2"/>
        </bottom>
      </border>
    </dxf>
    <dxf>
      <fill>
        <patternFill>
          <bgColor theme="5" tint="0.79998168889431442"/>
        </patternFill>
      </fill>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8"/>
        </patternFill>
      </fill>
      <border>
        <left/>
        <right/>
      </border>
    </dxf>
    <dxf>
      <fill>
        <patternFill>
          <bgColor theme="8" tint="0.59996337778862885"/>
        </patternFill>
      </fill>
      <border>
        <left/>
        <right/>
      </border>
    </dxf>
    <dxf>
      <border>
        <left style="thin">
          <color theme="5"/>
        </left>
        <right style="thin">
          <color theme="5"/>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TM16400962">
      <a:dk1>
        <a:srgbClr val="000000"/>
      </a:dk1>
      <a:lt1>
        <a:srgbClr val="FFFFFF"/>
      </a:lt1>
      <a:dk2>
        <a:srgbClr val="0E2841"/>
      </a:dk2>
      <a:lt2>
        <a:srgbClr val="E8E8E8"/>
      </a:lt2>
      <a:accent1>
        <a:srgbClr val="6528F7"/>
      </a:accent1>
      <a:accent2>
        <a:srgbClr val="D800A6"/>
      </a:accent2>
      <a:accent3>
        <a:srgbClr val="7ECA9C"/>
      </a:accent3>
      <a:accent4>
        <a:srgbClr val="00ABB3"/>
      </a:accent4>
      <a:accent5>
        <a:srgbClr val="FFE227"/>
      </a:accent5>
      <a:accent6>
        <a:srgbClr val="1363DF"/>
      </a:accent6>
      <a:hlink>
        <a:srgbClr val="467886"/>
      </a:hlink>
      <a:folHlink>
        <a:srgbClr val="96607D"/>
      </a:folHlink>
    </a:clrScheme>
    <a:fontScheme name="Custom 32">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text"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216"/>
  <sheetViews>
    <sheetView showGridLines="0" tabSelected="1" showRuler="0" topLeftCell="A186" zoomScale="70" zoomScaleNormal="70" zoomScalePageLayoutView="70" workbookViewId="0">
      <selection activeCell="A5" sqref="A5:F195"/>
    </sheetView>
  </sheetViews>
  <sheetFormatPr defaultColWidth="8.69921875" defaultRowHeight="30" customHeight="1" x14ac:dyDescent="0.25"/>
  <cols>
    <col min="1" max="1" width="13.59765625" style="110" customWidth="1"/>
    <col min="2" max="2" width="32.5" customWidth="1"/>
    <col min="3" max="3" width="16.59765625" customWidth="1"/>
    <col min="4" max="4" width="10.69921875" customWidth="1"/>
    <col min="5" max="5" width="10.69921875" style="2" customWidth="1"/>
    <col min="6" max="6" width="10.69921875" customWidth="1"/>
    <col min="7" max="7" width="2.69921875" customWidth="1"/>
    <col min="8" max="8" width="6" hidden="1" customWidth="1"/>
    <col min="9" max="65" width="2.69921875" customWidth="1"/>
  </cols>
  <sheetData>
    <row r="1" spans="1:64" ht="90" customHeight="1" x14ac:dyDescent="1.45">
      <c r="A1" s="131"/>
      <c r="B1" s="96" t="s">
        <v>0</v>
      </c>
      <c r="C1" s="16"/>
      <c r="D1" s="17"/>
      <c r="E1" s="18"/>
      <c r="F1" s="19"/>
      <c r="H1" s="1"/>
      <c r="I1" s="126" t="s">
        <v>1</v>
      </c>
      <c r="J1" s="127"/>
      <c r="K1" s="127"/>
      <c r="L1" s="127"/>
      <c r="M1" s="127"/>
      <c r="N1" s="127"/>
      <c r="O1" s="127"/>
      <c r="P1" s="22"/>
      <c r="Q1" s="125">
        <v>45505</v>
      </c>
      <c r="R1" s="124"/>
      <c r="S1" s="124"/>
      <c r="T1" s="124"/>
      <c r="U1" s="124"/>
      <c r="V1" s="124"/>
      <c r="W1" s="124"/>
      <c r="X1" s="124"/>
      <c r="Y1" s="124"/>
      <c r="Z1" s="124"/>
    </row>
    <row r="2" spans="1:64" ht="30" customHeight="1" x14ac:dyDescent="0.6">
      <c r="A2" s="132"/>
      <c r="B2" s="94" t="s">
        <v>2</v>
      </c>
      <c r="C2" s="95" t="s">
        <v>3</v>
      </c>
      <c r="D2" s="20"/>
      <c r="E2" s="21"/>
      <c r="F2" s="20"/>
      <c r="I2" s="126" t="s">
        <v>4</v>
      </c>
      <c r="J2" s="127"/>
      <c r="K2" s="127"/>
      <c r="L2" s="127"/>
      <c r="M2" s="127"/>
      <c r="N2" s="127"/>
      <c r="O2" s="127"/>
      <c r="P2" s="22"/>
      <c r="Q2" s="123">
        <v>5</v>
      </c>
      <c r="R2" s="124"/>
      <c r="S2" s="124"/>
      <c r="T2" s="124"/>
      <c r="U2" s="124"/>
      <c r="V2" s="124"/>
      <c r="W2" s="124"/>
      <c r="X2" s="124"/>
      <c r="Y2" s="124"/>
      <c r="Z2" s="124"/>
    </row>
    <row r="3" spans="1:64" s="24" customFormat="1" ht="30" customHeight="1" x14ac:dyDescent="0.25">
      <c r="A3" s="132"/>
      <c r="B3" s="23" t="s">
        <v>5</v>
      </c>
      <c r="D3" s="25"/>
      <c r="E3" s="26"/>
    </row>
    <row r="4" spans="1:64" s="24" customFormat="1" ht="30" customHeight="1" x14ac:dyDescent="0.25">
      <c r="A4" s="132"/>
      <c r="B4" s="27" t="s">
        <v>6</v>
      </c>
      <c r="E4" s="28"/>
      <c r="I4" s="130">
        <f>I5</f>
        <v>45530</v>
      </c>
      <c r="J4" s="128"/>
      <c r="K4" s="128"/>
      <c r="L4" s="128"/>
      <c r="M4" s="128"/>
      <c r="N4" s="128"/>
      <c r="O4" s="128"/>
      <c r="P4" s="128">
        <f>P5</f>
        <v>45537</v>
      </c>
      <c r="Q4" s="128"/>
      <c r="R4" s="128"/>
      <c r="S4" s="128"/>
      <c r="T4" s="128"/>
      <c r="U4" s="128"/>
      <c r="V4" s="128"/>
      <c r="W4" s="128">
        <f>W5</f>
        <v>45544</v>
      </c>
      <c r="X4" s="128"/>
      <c r="Y4" s="128"/>
      <c r="Z4" s="128"/>
      <c r="AA4" s="128"/>
      <c r="AB4" s="128"/>
      <c r="AC4" s="128"/>
      <c r="AD4" s="128">
        <f>AD5</f>
        <v>45551</v>
      </c>
      <c r="AE4" s="128"/>
      <c r="AF4" s="128"/>
      <c r="AG4" s="128"/>
      <c r="AH4" s="128"/>
      <c r="AI4" s="128"/>
      <c r="AJ4" s="128"/>
      <c r="AK4" s="128">
        <f>AK5</f>
        <v>45558</v>
      </c>
      <c r="AL4" s="128"/>
      <c r="AM4" s="128"/>
      <c r="AN4" s="128"/>
      <c r="AO4" s="128"/>
      <c r="AP4" s="128"/>
      <c r="AQ4" s="128"/>
      <c r="AR4" s="128">
        <f>AR5</f>
        <v>45565</v>
      </c>
      <c r="AS4" s="128"/>
      <c r="AT4" s="128"/>
      <c r="AU4" s="128"/>
      <c r="AV4" s="128"/>
      <c r="AW4" s="128"/>
      <c r="AX4" s="128"/>
      <c r="AY4" s="128">
        <f>AY5</f>
        <v>45572</v>
      </c>
      <c r="AZ4" s="128"/>
      <c r="BA4" s="128"/>
      <c r="BB4" s="128"/>
      <c r="BC4" s="128"/>
      <c r="BD4" s="128"/>
      <c r="BE4" s="128"/>
      <c r="BF4" s="128">
        <f>BF5</f>
        <v>45579</v>
      </c>
      <c r="BG4" s="128"/>
      <c r="BH4" s="128"/>
      <c r="BI4" s="128"/>
      <c r="BJ4" s="128"/>
      <c r="BK4" s="128"/>
      <c r="BL4" s="129"/>
    </row>
    <row r="5" spans="1:64" s="24" customFormat="1" ht="15" customHeight="1" x14ac:dyDescent="0.25">
      <c r="A5" s="132"/>
      <c r="B5" s="112" t="s">
        <v>7</v>
      </c>
      <c r="C5" s="114" t="s">
        <v>8</v>
      </c>
      <c r="D5" s="116" t="s">
        <v>9</v>
      </c>
      <c r="E5" s="116" t="s">
        <v>10</v>
      </c>
      <c r="F5" s="116" t="s">
        <v>11</v>
      </c>
      <c r="I5" s="29">
        <f>Project_Start-WEEKDAY(Project_Start,1)+2+7*(Display_Week-1)</f>
        <v>45530</v>
      </c>
      <c r="J5" s="29">
        <f>I5+1</f>
        <v>45531</v>
      </c>
      <c r="K5" s="29">
        <f t="shared" ref="K5:AX5" si="0">J5+1</f>
        <v>45532</v>
      </c>
      <c r="L5" s="29">
        <f t="shared" si="0"/>
        <v>45533</v>
      </c>
      <c r="M5" s="29">
        <f t="shared" si="0"/>
        <v>45534</v>
      </c>
      <c r="N5" s="29">
        <f t="shared" si="0"/>
        <v>45535</v>
      </c>
      <c r="O5" s="30">
        <f t="shared" si="0"/>
        <v>45536</v>
      </c>
      <c r="P5" s="31">
        <f>O5+1</f>
        <v>45537</v>
      </c>
      <c r="Q5" s="29">
        <f>P5+1</f>
        <v>45538</v>
      </c>
      <c r="R5" s="29">
        <f t="shared" si="0"/>
        <v>45539</v>
      </c>
      <c r="S5" s="29">
        <f t="shared" si="0"/>
        <v>45540</v>
      </c>
      <c r="T5" s="29">
        <f t="shared" si="0"/>
        <v>45541</v>
      </c>
      <c r="U5" s="29">
        <f t="shared" si="0"/>
        <v>45542</v>
      </c>
      <c r="V5" s="30">
        <f t="shared" si="0"/>
        <v>45543</v>
      </c>
      <c r="W5" s="31">
        <f>V5+1</f>
        <v>45544</v>
      </c>
      <c r="X5" s="29">
        <f>W5+1</f>
        <v>45545</v>
      </c>
      <c r="Y5" s="29">
        <f t="shared" si="0"/>
        <v>45546</v>
      </c>
      <c r="Z5" s="29">
        <f t="shared" si="0"/>
        <v>45547</v>
      </c>
      <c r="AA5" s="29">
        <f t="shared" si="0"/>
        <v>45548</v>
      </c>
      <c r="AB5" s="29">
        <f t="shared" si="0"/>
        <v>45549</v>
      </c>
      <c r="AC5" s="30">
        <f t="shared" si="0"/>
        <v>45550</v>
      </c>
      <c r="AD5" s="31">
        <f>AC5+1</f>
        <v>45551</v>
      </c>
      <c r="AE5" s="29">
        <f>AD5+1</f>
        <v>45552</v>
      </c>
      <c r="AF5" s="29">
        <f t="shared" si="0"/>
        <v>45553</v>
      </c>
      <c r="AG5" s="29">
        <f t="shared" si="0"/>
        <v>45554</v>
      </c>
      <c r="AH5" s="29">
        <f t="shared" si="0"/>
        <v>45555</v>
      </c>
      <c r="AI5" s="29">
        <f t="shared" si="0"/>
        <v>45556</v>
      </c>
      <c r="AJ5" s="30">
        <f t="shared" si="0"/>
        <v>45557</v>
      </c>
      <c r="AK5" s="31">
        <f>AJ5+1</f>
        <v>45558</v>
      </c>
      <c r="AL5" s="29">
        <f>AK5+1</f>
        <v>45559</v>
      </c>
      <c r="AM5" s="29">
        <f t="shared" si="0"/>
        <v>45560</v>
      </c>
      <c r="AN5" s="29">
        <f t="shared" si="0"/>
        <v>45561</v>
      </c>
      <c r="AO5" s="29">
        <f t="shared" si="0"/>
        <v>45562</v>
      </c>
      <c r="AP5" s="29">
        <f t="shared" si="0"/>
        <v>45563</v>
      </c>
      <c r="AQ5" s="30">
        <f t="shared" si="0"/>
        <v>45564</v>
      </c>
      <c r="AR5" s="31">
        <f>AQ5+1</f>
        <v>45565</v>
      </c>
      <c r="AS5" s="29">
        <f>AR5+1</f>
        <v>45566</v>
      </c>
      <c r="AT5" s="29">
        <f t="shared" si="0"/>
        <v>45567</v>
      </c>
      <c r="AU5" s="29">
        <f t="shared" si="0"/>
        <v>45568</v>
      </c>
      <c r="AV5" s="29">
        <f t="shared" si="0"/>
        <v>45569</v>
      </c>
      <c r="AW5" s="29">
        <f t="shared" si="0"/>
        <v>45570</v>
      </c>
      <c r="AX5" s="30">
        <f t="shared" si="0"/>
        <v>45571</v>
      </c>
      <c r="AY5" s="31">
        <f>AX5+1</f>
        <v>45572</v>
      </c>
      <c r="AZ5" s="29">
        <f>AY5+1</f>
        <v>45573</v>
      </c>
      <c r="BA5" s="29">
        <f t="shared" ref="BA5:BE5" si="1">AZ5+1</f>
        <v>45574</v>
      </c>
      <c r="BB5" s="29">
        <f t="shared" si="1"/>
        <v>45575</v>
      </c>
      <c r="BC5" s="29">
        <f t="shared" si="1"/>
        <v>45576</v>
      </c>
      <c r="BD5" s="29">
        <f t="shared" si="1"/>
        <v>45577</v>
      </c>
      <c r="BE5" s="30">
        <f t="shared" si="1"/>
        <v>45578</v>
      </c>
      <c r="BF5" s="31">
        <f>BE5+1</f>
        <v>45579</v>
      </c>
      <c r="BG5" s="29">
        <f>BF5+1</f>
        <v>45580</v>
      </c>
      <c r="BH5" s="29">
        <f t="shared" ref="BH5:BL5" si="2">BG5+1</f>
        <v>45581</v>
      </c>
      <c r="BI5" s="29">
        <f t="shared" si="2"/>
        <v>45582</v>
      </c>
      <c r="BJ5" s="29">
        <f t="shared" si="2"/>
        <v>45583</v>
      </c>
      <c r="BK5" s="29">
        <f t="shared" si="2"/>
        <v>45584</v>
      </c>
      <c r="BL5" s="29">
        <f t="shared" si="2"/>
        <v>45585</v>
      </c>
    </row>
    <row r="6" spans="1:64" s="24" customFormat="1" ht="15" customHeight="1" thickBot="1" x14ac:dyDescent="0.3">
      <c r="A6" s="133"/>
      <c r="B6" s="113"/>
      <c r="C6" s="115"/>
      <c r="D6" s="115"/>
      <c r="E6" s="115"/>
      <c r="F6" s="115"/>
      <c r="I6" s="32" t="str">
        <f t="shared" ref="I6:AN6" si="3">LEFT(TEXT(I5,"ddd"),1)</f>
        <v>M</v>
      </c>
      <c r="J6" s="33" t="str">
        <f t="shared" si="3"/>
        <v>T</v>
      </c>
      <c r="K6" s="33" t="str">
        <f t="shared" si="3"/>
        <v>W</v>
      </c>
      <c r="L6" s="33" t="str">
        <f t="shared" si="3"/>
        <v>T</v>
      </c>
      <c r="M6" s="33" t="str">
        <f t="shared" si="3"/>
        <v>F</v>
      </c>
      <c r="N6" s="33" t="str">
        <f t="shared" si="3"/>
        <v>S</v>
      </c>
      <c r="O6" s="33" t="str">
        <f t="shared" si="3"/>
        <v>S</v>
      </c>
      <c r="P6" s="33" t="str">
        <f t="shared" si="3"/>
        <v>M</v>
      </c>
      <c r="Q6" s="33" t="str">
        <f t="shared" si="3"/>
        <v>T</v>
      </c>
      <c r="R6" s="33" t="str">
        <f t="shared" si="3"/>
        <v>W</v>
      </c>
      <c r="S6" s="33" t="str">
        <f t="shared" si="3"/>
        <v>T</v>
      </c>
      <c r="T6" s="33" t="str">
        <f t="shared" si="3"/>
        <v>F</v>
      </c>
      <c r="U6" s="33" t="str">
        <f t="shared" si="3"/>
        <v>S</v>
      </c>
      <c r="V6" s="33" t="str">
        <f t="shared" si="3"/>
        <v>S</v>
      </c>
      <c r="W6" s="33" t="str">
        <f t="shared" si="3"/>
        <v>M</v>
      </c>
      <c r="X6" s="33" t="str">
        <f t="shared" si="3"/>
        <v>T</v>
      </c>
      <c r="Y6" s="33" t="str">
        <f t="shared" si="3"/>
        <v>W</v>
      </c>
      <c r="Z6" s="33" t="str">
        <f t="shared" si="3"/>
        <v>T</v>
      </c>
      <c r="AA6" s="33" t="str">
        <f t="shared" si="3"/>
        <v>F</v>
      </c>
      <c r="AB6" s="33" t="str">
        <f t="shared" si="3"/>
        <v>S</v>
      </c>
      <c r="AC6" s="33" t="str">
        <f t="shared" si="3"/>
        <v>S</v>
      </c>
      <c r="AD6" s="33" t="str">
        <f t="shared" si="3"/>
        <v>M</v>
      </c>
      <c r="AE6" s="33" t="str">
        <f t="shared" si="3"/>
        <v>T</v>
      </c>
      <c r="AF6" s="33" t="str">
        <f t="shared" si="3"/>
        <v>W</v>
      </c>
      <c r="AG6" s="33" t="str">
        <f t="shared" si="3"/>
        <v>T</v>
      </c>
      <c r="AH6" s="33" t="str">
        <f t="shared" si="3"/>
        <v>F</v>
      </c>
      <c r="AI6" s="33" t="str">
        <f t="shared" si="3"/>
        <v>S</v>
      </c>
      <c r="AJ6" s="33" t="str">
        <f t="shared" si="3"/>
        <v>S</v>
      </c>
      <c r="AK6" s="33" t="str">
        <f t="shared" si="3"/>
        <v>M</v>
      </c>
      <c r="AL6" s="33" t="str">
        <f t="shared" si="3"/>
        <v>T</v>
      </c>
      <c r="AM6" s="33" t="str">
        <f t="shared" si="3"/>
        <v>W</v>
      </c>
      <c r="AN6" s="33" t="str">
        <f t="shared" si="3"/>
        <v>T</v>
      </c>
      <c r="AO6" s="33" t="str">
        <f t="shared" ref="AO6:BL6" si="4">LEFT(TEXT(AO5,"ddd"),1)</f>
        <v>F</v>
      </c>
      <c r="AP6" s="33" t="str">
        <f t="shared" si="4"/>
        <v>S</v>
      </c>
      <c r="AQ6" s="33" t="str">
        <f t="shared" si="4"/>
        <v>S</v>
      </c>
      <c r="AR6" s="33" t="str">
        <f t="shared" si="4"/>
        <v>M</v>
      </c>
      <c r="AS6" s="33" t="str">
        <f t="shared" si="4"/>
        <v>T</v>
      </c>
      <c r="AT6" s="33" t="str">
        <f t="shared" si="4"/>
        <v>W</v>
      </c>
      <c r="AU6" s="33" t="str">
        <f t="shared" si="4"/>
        <v>T</v>
      </c>
      <c r="AV6" s="33" t="str">
        <f t="shared" si="4"/>
        <v>F</v>
      </c>
      <c r="AW6" s="33" t="str">
        <f t="shared" si="4"/>
        <v>S</v>
      </c>
      <c r="AX6" s="33" t="str">
        <f t="shared" si="4"/>
        <v>S</v>
      </c>
      <c r="AY6" s="33" t="str">
        <f t="shared" si="4"/>
        <v>M</v>
      </c>
      <c r="AZ6" s="33" t="str">
        <f t="shared" si="4"/>
        <v>T</v>
      </c>
      <c r="BA6" s="33" t="str">
        <f t="shared" si="4"/>
        <v>W</v>
      </c>
      <c r="BB6" s="33" t="str">
        <f t="shared" si="4"/>
        <v>T</v>
      </c>
      <c r="BC6" s="33" t="str">
        <f t="shared" si="4"/>
        <v>F</v>
      </c>
      <c r="BD6" s="33" t="str">
        <f t="shared" si="4"/>
        <v>S</v>
      </c>
      <c r="BE6" s="33" t="str">
        <f t="shared" si="4"/>
        <v>S</v>
      </c>
      <c r="BF6" s="33" t="str">
        <f t="shared" si="4"/>
        <v>M</v>
      </c>
      <c r="BG6" s="33" t="str">
        <f t="shared" si="4"/>
        <v>T</v>
      </c>
      <c r="BH6" s="33" t="str">
        <f t="shared" si="4"/>
        <v>W</v>
      </c>
      <c r="BI6" s="33" t="str">
        <f t="shared" si="4"/>
        <v>T</v>
      </c>
      <c r="BJ6" s="33" t="str">
        <f t="shared" si="4"/>
        <v>F</v>
      </c>
      <c r="BK6" s="33" t="str">
        <f t="shared" si="4"/>
        <v>S</v>
      </c>
      <c r="BL6" s="34" t="str">
        <f t="shared" si="4"/>
        <v>S</v>
      </c>
    </row>
    <row r="7" spans="1:64" s="24" customFormat="1" ht="30" hidden="1" customHeight="1" thickBot="1" x14ac:dyDescent="0.3">
      <c r="A7" s="110"/>
      <c r="B7" s="35"/>
      <c r="C7" s="36"/>
      <c r="D7" s="35"/>
      <c r="E7" s="35"/>
      <c r="F7" s="35"/>
      <c r="H7" s="24" t="str">
        <f>IF(OR(ISBLANK(task_start),ISBLANK(task_end)),"",task_end-task_start+1)</f>
        <v/>
      </c>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row>
    <row r="8" spans="1:64" s="24" customFormat="1" ht="30" customHeight="1" thickBot="1" x14ac:dyDescent="0.3">
      <c r="A8" s="110"/>
      <c r="B8" s="74" t="s">
        <v>12</v>
      </c>
      <c r="C8" s="75"/>
      <c r="D8" s="76"/>
      <c r="E8" s="77"/>
      <c r="F8" s="78"/>
      <c r="G8" s="15"/>
      <c r="H8" s="5" t="str">
        <f t="shared" ref="H8:H17" si="5">IF(OR(ISBLANK(task_start),ISBLANK(task_end)),"",task_end-task_start+1)</f>
        <v/>
      </c>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s="24" customFormat="1" ht="30" customHeight="1" thickBot="1" x14ac:dyDescent="0.3">
      <c r="A9" s="120" t="s">
        <v>13</v>
      </c>
      <c r="B9" s="80" t="s">
        <v>14</v>
      </c>
      <c r="C9" s="81" t="s">
        <v>15</v>
      </c>
      <c r="D9" s="82">
        <v>1</v>
      </c>
      <c r="E9" s="83">
        <v>45505</v>
      </c>
      <c r="F9" s="83">
        <v>45530</v>
      </c>
      <c r="G9" s="15"/>
      <c r="H9" s="5">
        <f t="shared" si="5"/>
        <v>26</v>
      </c>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s="24" customFormat="1" ht="30" customHeight="1" thickBot="1" x14ac:dyDescent="0.3">
      <c r="A10" s="121"/>
      <c r="B10" s="80" t="s">
        <v>16</v>
      </c>
      <c r="C10" s="81" t="s">
        <v>17</v>
      </c>
      <c r="D10" s="82">
        <v>1</v>
      </c>
      <c r="E10" s="83">
        <v>45530</v>
      </c>
      <c r="F10" s="83">
        <v>45540</v>
      </c>
      <c r="G10" s="15"/>
      <c r="H10" s="5"/>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s="24" customFormat="1" ht="30" customHeight="1" thickBot="1" x14ac:dyDescent="0.3">
      <c r="A11" s="122"/>
      <c r="B11" s="80" t="s">
        <v>18</v>
      </c>
      <c r="C11" s="81" t="s">
        <v>15</v>
      </c>
      <c r="D11" s="82">
        <v>1</v>
      </c>
      <c r="E11" s="83">
        <v>45530</v>
      </c>
      <c r="F11" s="83">
        <v>45540</v>
      </c>
      <c r="G11" s="15"/>
      <c r="H11" s="5">
        <f t="shared" si="5"/>
        <v>11</v>
      </c>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s="44" customFormat="1" ht="30" customHeight="1" thickBot="1" x14ac:dyDescent="0.3">
      <c r="A12" s="109"/>
      <c r="B12" s="64" t="s">
        <v>19</v>
      </c>
      <c r="C12" s="65"/>
      <c r="D12" s="66"/>
      <c r="E12" s="67"/>
      <c r="F12" s="68">
        <v>45535</v>
      </c>
      <c r="G12" s="15"/>
      <c r="H12" s="5" t="str">
        <f t="shared" si="5"/>
        <v/>
      </c>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row>
    <row r="13" spans="1:64" s="44" customFormat="1" ht="30" customHeight="1" thickBot="1" x14ac:dyDescent="0.3">
      <c r="A13" s="120" t="s">
        <v>20</v>
      </c>
      <c r="B13" s="70" t="s">
        <v>21</v>
      </c>
      <c r="C13" s="71" t="s">
        <v>22</v>
      </c>
      <c r="D13" s="72">
        <v>1</v>
      </c>
      <c r="E13" s="73">
        <v>45530</v>
      </c>
      <c r="F13" s="73">
        <v>45535</v>
      </c>
      <c r="G13" s="15"/>
      <c r="H13" s="5">
        <f t="shared" si="5"/>
        <v>6</v>
      </c>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s="44" customFormat="1" ht="30" customHeight="1" thickBot="1" x14ac:dyDescent="0.3">
      <c r="A14" s="121"/>
      <c r="B14" s="104" t="s">
        <v>23</v>
      </c>
      <c r="C14" s="105" t="s">
        <v>24</v>
      </c>
      <c r="D14" s="106">
        <v>1</v>
      </c>
      <c r="E14" s="107">
        <v>45530</v>
      </c>
      <c r="F14" s="107">
        <v>45535</v>
      </c>
      <c r="G14" s="15"/>
      <c r="H14" s="5"/>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row>
    <row r="15" spans="1:64" s="44" customFormat="1" ht="30" customHeight="1" thickBot="1" x14ac:dyDescent="0.3">
      <c r="A15" s="121"/>
      <c r="B15" s="70" t="s">
        <v>25</v>
      </c>
      <c r="C15" s="71" t="s">
        <v>26</v>
      </c>
      <c r="D15" s="72">
        <v>1</v>
      </c>
      <c r="E15" s="73">
        <v>45530</v>
      </c>
      <c r="F15" s="73">
        <v>45535</v>
      </c>
      <c r="G15" s="15"/>
      <c r="H15" s="5">
        <f t="shared" si="5"/>
        <v>6</v>
      </c>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row>
    <row r="16" spans="1:64" s="44" customFormat="1" ht="30" customHeight="1" thickBot="1" x14ac:dyDescent="0.3">
      <c r="A16" s="121"/>
      <c r="B16" s="104" t="s">
        <v>27</v>
      </c>
      <c r="C16" s="105" t="s">
        <v>17</v>
      </c>
      <c r="D16" s="106">
        <v>1</v>
      </c>
      <c r="E16" s="107">
        <v>45530</v>
      </c>
      <c r="F16" s="107">
        <v>45535</v>
      </c>
      <c r="G16" s="15"/>
      <c r="H16" s="5"/>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row>
    <row r="17" spans="1:64" s="44" customFormat="1" ht="30" customHeight="1" thickBot="1" x14ac:dyDescent="0.3">
      <c r="A17" s="121"/>
      <c r="B17" s="70" t="s">
        <v>28</v>
      </c>
      <c r="C17" s="71" t="s">
        <v>29</v>
      </c>
      <c r="D17" s="72">
        <v>1</v>
      </c>
      <c r="E17" s="73">
        <v>45530</v>
      </c>
      <c r="F17" s="73">
        <v>45535</v>
      </c>
      <c r="G17" s="15"/>
      <c r="H17" s="5">
        <f t="shared" si="5"/>
        <v>6</v>
      </c>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row>
    <row r="18" spans="1:64" s="44" customFormat="1" ht="30" customHeight="1" thickBot="1" x14ac:dyDescent="0.3">
      <c r="A18" s="122"/>
      <c r="B18" s="104" t="s">
        <v>30</v>
      </c>
      <c r="C18" s="105" t="s">
        <v>24</v>
      </c>
      <c r="D18" s="106">
        <v>1</v>
      </c>
      <c r="E18" s="107">
        <v>45535</v>
      </c>
      <c r="F18" s="107">
        <v>45535</v>
      </c>
      <c r="G18" s="15"/>
      <c r="H18" s="5"/>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row>
    <row r="19" spans="1:64" s="44" customFormat="1" ht="30" customHeight="1" thickBot="1" x14ac:dyDescent="0.3">
      <c r="A19" s="109"/>
      <c r="B19" s="55" t="s">
        <v>31</v>
      </c>
      <c r="C19" s="56"/>
      <c r="D19" s="57"/>
      <c r="E19" s="58"/>
      <c r="F19" s="59">
        <v>45542</v>
      </c>
      <c r="G19" s="15"/>
      <c r="H19" s="5" t="str">
        <f t="shared" ref="H19:H27" si="6">IF(OR(ISBLANK(task_start),ISBLANK(task_end)),"",task_end-task_start+1)</f>
        <v/>
      </c>
    </row>
    <row r="20" spans="1:64" s="44" customFormat="1" ht="30" customHeight="1" thickBot="1" x14ac:dyDescent="0.3">
      <c r="A20" s="120" t="s">
        <v>32</v>
      </c>
      <c r="B20" s="60" t="s">
        <v>33</v>
      </c>
      <c r="C20" s="61" t="s">
        <v>17</v>
      </c>
      <c r="D20" s="62">
        <v>1</v>
      </c>
      <c r="E20" s="63">
        <v>45535</v>
      </c>
      <c r="F20" s="63">
        <v>45542</v>
      </c>
      <c r="G20" s="15"/>
      <c r="H20" s="5">
        <f t="shared" si="6"/>
        <v>8</v>
      </c>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row>
    <row r="21" spans="1:64" s="44" customFormat="1" ht="30" customHeight="1" thickBot="1" x14ac:dyDescent="0.3">
      <c r="A21" s="121"/>
      <c r="B21" s="60" t="s">
        <v>34</v>
      </c>
      <c r="C21" s="61" t="s">
        <v>29</v>
      </c>
      <c r="D21" s="62">
        <v>1</v>
      </c>
      <c r="E21" s="63">
        <v>45535</v>
      </c>
      <c r="F21" s="63">
        <v>45542</v>
      </c>
      <c r="G21" s="15"/>
      <c r="H21" s="5">
        <f t="shared" si="6"/>
        <v>8</v>
      </c>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row>
    <row r="22" spans="1:64" s="44" customFormat="1" ht="30" customHeight="1" thickBot="1" x14ac:dyDescent="0.3">
      <c r="A22" s="121"/>
      <c r="B22" s="60" t="s">
        <v>35</v>
      </c>
      <c r="C22" s="61" t="s">
        <v>29</v>
      </c>
      <c r="D22" s="62">
        <v>1</v>
      </c>
      <c r="E22" s="63">
        <v>45535</v>
      </c>
      <c r="F22" s="63">
        <v>45542</v>
      </c>
      <c r="G22" s="15"/>
      <c r="H22" s="5">
        <f t="shared" si="6"/>
        <v>8</v>
      </c>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row>
    <row r="23" spans="1:64" s="44" customFormat="1" ht="30" customHeight="1" thickBot="1" x14ac:dyDescent="0.3">
      <c r="A23" s="122"/>
      <c r="B23" s="60" t="s">
        <v>36</v>
      </c>
      <c r="C23" s="61" t="s">
        <v>22</v>
      </c>
      <c r="D23" s="62">
        <v>1</v>
      </c>
      <c r="E23" s="63">
        <v>45535</v>
      </c>
      <c r="F23" s="63">
        <v>45542</v>
      </c>
      <c r="G23" s="15"/>
      <c r="H23" s="5">
        <f t="shared" si="6"/>
        <v>8</v>
      </c>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row>
    <row r="24" spans="1:64" s="44" customFormat="1" ht="30" customHeight="1" thickBot="1" x14ac:dyDescent="0.3">
      <c r="A24" s="109" t="s">
        <v>37</v>
      </c>
      <c r="B24" s="60" t="s">
        <v>38</v>
      </c>
      <c r="C24" s="61" t="s">
        <v>39</v>
      </c>
      <c r="D24" s="62">
        <v>1</v>
      </c>
      <c r="E24" s="63">
        <v>45535</v>
      </c>
      <c r="F24" s="63">
        <v>45542</v>
      </c>
      <c r="G24" s="15"/>
      <c r="H24" s="5">
        <f t="shared" si="6"/>
        <v>8</v>
      </c>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row>
    <row r="25" spans="1:64" s="44" customFormat="1" ht="30" customHeight="1" thickBot="1" x14ac:dyDescent="0.3">
      <c r="A25" s="120" t="s">
        <v>40</v>
      </c>
      <c r="B25" s="60" t="s">
        <v>41</v>
      </c>
      <c r="C25" s="61" t="s">
        <v>24</v>
      </c>
      <c r="D25" s="62">
        <v>1</v>
      </c>
      <c r="E25" s="63">
        <v>45535</v>
      </c>
      <c r="F25" s="63">
        <v>45542</v>
      </c>
      <c r="G25" s="15"/>
      <c r="H25" s="5">
        <f t="shared" si="6"/>
        <v>8</v>
      </c>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row>
    <row r="26" spans="1:64" s="44" customFormat="1" ht="30" customHeight="1" thickBot="1" x14ac:dyDescent="0.3">
      <c r="A26" s="121"/>
      <c r="B26" s="60" t="s">
        <v>42</v>
      </c>
      <c r="C26" s="61" t="s">
        <v>15</v>
      </c>
      <c r="D26" s="62">
        <v>1</v>
      </c>
      <c r="E26" s="63">
        <v>45535</v>
      </c>
      <c r="F26" s="63">
        <v>45542</v>
      </c>
      <c r="G26" s="15"/>
      <c r="H26" s="5"/>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row>
    <row r="27" spans="1:64" s="44" customFormat="1" ht="30" customHeight="1" thickBot="1" x14ac:dyDescent="0.3">
      <c r="A27" s="121"/>
      <c r="B27" s="60" t="s">
        <v>43</v>
      </c>
      <c r="C27" s="61" t="s">
        <v>17</v>
      </c>
      <c r="D27" s="62">
        <v>1</v>
      </c>
      <c r="E27" s="63">
        <v>45535</v>
      </c>
      <c r="F27" s="63">
        <v>45542</v>
      </c>
      <c r="G27" s="15"/>
      <c r="H27" s="5">
        <f t="shared" si="6"/>
        <v>8</v>
      </c>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row>
    <row r="28" spans="1:64" s="44" customFormat="1" ht="30" customHeight="1" thickBot="1" x14ac:dyDescent="0.3">
      <c r="A28" s="121"/>
      <c r="B28" s="60" t="s">
        <v>44</v>
      </c>
      <c r="C28" s="61" t="s">
        <v>22</v>
      </c>
      <c r="D28" s="62">
        <v>1</v>
      </c>
      <c r="E28" s="63">
        <v>45535</v>
      </c>
      <c r="F28" s="63">
        <v>45542</v>
      </c>
      <c r="G28" s="15"/>
      <c r="H28" s="5"/>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row>
    <row r="29" spans="1:64" s="44" customFormat="1" ht="30" customHeight="1" thickBot="1" x14ac:dyDescent="0.3">
      <c r="A29" s="121"/>
      <c r="B29" s="60" t="s">
        <v>45</v>
      </c>
      <c r="C29" s="61" t="s">
        <v>26</v>
      </c>
      <c r="D29" s="62">
        <v>1</v>
      </c>
      <c r="E29" s="63">
        <v>45535</v>
      </c>
      <c r="F29" s="63">
        <v>45542</v>
      </c>
      <c r="G29" s="15"/>
      <c r="H29" s="5"/>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row>
    <row r="30" spans="1:64" s="44" customFormat="1" ht="30" customHeight="1" thickBot="1" x14ac:dyDescent="0.3">
      <c r="A30" s="121"/>
      <c r="B30" s="60" t="s">
        <v>46</v>
      </c>
      <c r="C30" s="61" t="s">
        <v>29</v>
      </c>
      <c r="D30" s="62">
        <v>1</v>
      </c>
      <c r="E30" s="63">
        <v>45535</v>
      </c>
      <c r="F30" s="63">
        <v>45542</v>
      </c>
      <c r="G30" s="15"/>
      <c r="H30" s="5"/>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row>
    <row r="31" spans="1:64" s="44" customFormat="1" ht="30" customHeight="1" thickBot="1" x14ac:dyDescent="0.3">
      <c r="A31" s="122"/>
      <c r="B31" s="60" t="s">
        <v>47</v>
      </c>
      <c r="C31" s="61" t="s">
        <v>26</v>
      </c>
      <c r="D31" s="62">
        <v>1</v>
      </c>
      <c r="E31" s="63">
        <v>45535</v>
      </c>
      <c r="F31" s="63">
        <v>45542</v>
      </c>
      <c r="G31" s="15"/>
      <c r="H31" s="5"/>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row>
    <row r="32" spans="1:64" s="44" customFormat="1" ht="30" customHeight="1" thickBot="1" x14ac:dyDescent="0.3">
      <c r="A32" s="109" t="s">
        <v>48</v>
      </c>
      <c r="B32" s="60" t="s">
        <v>49</v>
      </c>
      <c r="C32" s="61" t="s">
        <v>24</v>
      </c>
      <c r="D32" s="62">
        <v>1</v>
      </c>
      <c r="E32" s="63">
        <v>45535</v>
      </c>
      <c r="F32" s="63">
        <v>45542</v>
      </c>
      <c r="G32" s="15"/>
      <c r="H32" s="5"/>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row>
    <row r="33" spans="1:64" s="44" customFormat="1" ht="30" customHeight="1" thickBot="1" x14ac:dyDescent="0.3">
      <c r="A33" s="120" t="s">
        <v>50</v>
      </c>
      <c r="B33" s="60" t="s">
        <v>51</v>
      </c>
      <c r="C33" s="61" t="s">
        <v>22</v>
      </c>
      <c r="D33" s="62">
        <v>1</v>
      </c>
      <c r="E33" s="63">
        <v>45535</v>
      </c>
      <c r="F33" s="63">
        <v>45542</v>
      </c>
      <c r="G33" s="15"/>
      <c r="H33" s="5"/>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row>
    <row r="34" spans="1:64" s="44" customFormat="1" ht="30" customHeight="1" thickBot="1" x14ac:dyDescent="0.3">
      <c r="A34" s="122"/>
      <c r="B34" s="60" t="s">
        <v>52</v>
      </c>
      <c r="C34" s="61" t="s">
        <v>29</v>
      </c>
      <c r="D34" s="62">
        <v>1</v>
      </c>
      <c r="E34" s="63">
        <v>45535</v>
      </c>
      <c r="F34" s="63">
        <v>45542</v>
      </c>
      <c r="G34" s="15"/>
      <c r="H34" s="5"/>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row>
    <row r="35" spans="1:64" s="44" customFormat="1" ht="30" customHeight="1" thickBot="1" x14ac:dyDescent="0.3">
      <c r="A35" s="109"/>
      <c r="B35" s="38" t="s">
        <v>53</v>
      </c>
      <c r="C35" s="39"/>
      <c r="D35" s="40"/>
      <c r="E35" s="41"/>
      <c r="F35" s="42">
        <v>45560</v>
      </c>
      <c r="G35" s="15"/>
      <c r="H35" s="5" t="str">
        <f t="shared" ref="H35:H213" si="7">IF(OR(ISBLANK(task_start),ISBLANK(task_end)),"",task_end-task_start+1)</f>
        <v/>
      </c>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64" s="44" customFormat="1" ht="30" customHeight="1" thickBot="1" x14ac:dyDescent="0.3">
      <c r="A36" s="117" t="s">
        <v>54</v>
      </c>
      <c r="B36" s="45" t="s">
        <v>55</v>
      </c>
      <c r="C36" s="46" t="s">
        <v>17</v>
      </c>
      <c r="D36" s="47">
        <v>1</v>
      </c>
      <c r="E36" s="48">
        <v>45531</v>
      </c>
      <c r="F36" s="48">
        <v>45560</v>
      </c>
      <c r="G36" s="15"/>
      <c r="H36" s="5"/>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row>
    <row r="37" spans="1:64" s="44" customFormat="1" ht="30" customHeight="1" thickBot="1" x14ac:dyDescent="0.3">
      <c r="A37" s="118"/>
      <c r="B37" s="45" t="s">
        <v>56</v>
      </c>
      <c r="C37" s="46" t="s">
        <v>17</v>
      </c>
      <c r="D37" s="47">
        <v>1</v>
      </c>
      <c r="E37" s="48">
        <v>45531</v>
      </c>
      <c r="F37" s="48">
        <v>45560</v>
      </c>
      <c r="G37" s="15"/>
      <c r="H37" s="5"/>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row>
    <row r="38" spans="1:64" s="44" customFormat="1" ht="30" customHeight="1" thickBot="1" x14ac:dyDescent="0.3">
      <c r="A38" s="118"/>
      <c r="B38" s="45" t="s">
        <v>57</v>
      </c>
      <c r="C38" s="46" t="s">
        <v>17</v>
      </c>
      <c r="D38" s="47">
        <v>1</v>
      </c>
      <c r="E38" s="48">
        <v>45531</v>
      </c>
      <c r="F38" s="48">
        <v>45560</v>
      </c>
      <c r="G38" s="15"/>
      <c r="H38" s="5"/>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row>
    <row r="39" spans="1:64" s="44" customFormat="1" ht="30" customHeight="1" thickBot="1" x14ac:dyDescent="0.3">
      <c r="A39" s="118"/>
      <c r="B39" s="45" t="s">
        <v>58</v>
      </c>
      <c r="C39" s="46" t="s">
        <v>17</v>
      </c>
      <c r="D39" s="47">
        <v>1</v>
      </c>
      <c r="E39" s="48">
        <v>45531</v>
      </c>
      <c r="F39" s="48">
        <v>45560</v>
      </c>
      <c r="G39" s="15"/>
      <c r="H39" s="5"/>
      <c r="I39" s="49"/>
      <c r="J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row>
    <row r="40" spans="1:64" s="44" customFormat="1" ht="30" customHeight="1" thickBot="1" x14ac:dyDescent="0.3">
      <c r="A40" s="119"/>
      <c r="B40" s="45" t="s">
        <v>59</v>
      </c>
      <c r="C40" s="46" t="s">
        <v>17</v>
      </c>
      <c r="D40" s="47">
        <v>1</v>
      </c>
      <c r="E40" s="48">
        <v>45531</v>
      </c>
      <c r="F40" s="48">
        <v>45560</v>
      </c>
      <c r="G40" s="15"/>
      <c r="H40" s="5"/>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row>
    <row r="41" spans="1:64" s="44" customFormat="1" ht="30" customHeight="1" thickBot="1" x14ac:dyDescent="0.3">
      <c r="A41" s="117" t="s">
        <v>60</v>
      </c>
      <c r="B41" s="45" t="s">
        <v>61</v>
      </c>
      <c r="C41" s="46" t="s">
        <v>26</v>
      </c>
      <c r="D41" s="47">
        <v>1</v>
      </c>
      <c r="E41" s="48">
        <v>45531</v>
      </c>
      <c r="F41" s="48">
        <v>45560</v>
      </c>
      <c r="G41" s="15"/>
      <c r="H41" s="5"/>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row>
    <row r="42" spans="1:64" s="44" customFormat="1" ht="30" customHeight="1" thickBot="1" x14ac:dyDescent="0.3">
      <c r="A42" s="118"/>
      <c r="B42" s="111" t="s">
        <v>62</v>
      </c>
      <c r="C42" s="46" t="s">
        <v>26</v>
      </c>
      <c r="D42" s="47">
        <v>1</v>
      </c>
      <c r="E42" s="48">
        <v>45531</v>
      </c>
      <c r="F42" s="48">
        <v>45560</v>
      </c>
      <c r="G42" s="15"/>
      <c r="H42" s="5"/>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row>
    <row r="43" spans="1:64" s="44" customFormat="1" ht="30" customHeight="1" thickBot="1" x14ac:dyDescent="0.3">
      <c r="A43" s="118"/>
      <c r="B43" s="45" t="s">
        <v>63</v>
      </c>
      <c r="C43" s="46" t="s">
        <v>64</v>
      </c>
      <c r="D43" s="47">
        <v>1</v>
      </c>
      <c r="E43" s="48">
        <v>45531</v>
      </c>
      <c r="F43" s="48">
        <v>45560</v>
      </c>
      <c r="G43" s="15"/>
      <c r="H43" s="5"/>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row>
    <row r="44" spans="1:64" s="44" customFormat="1" ht="30" customHeight="1" thickBot="1" x14ac:dyDescent="0.3">
      <c r="A44" s="118"/>
      <c r="B44" s="45" t="s">
        <v>65</v>
      </c>
      <c r="C44" s="46" t="s">
        <v>17</v>
      </c>
      <c r="D44" s="47">
        <v>1</v>
      </c>
      <c r="E44" s="48">
        <v>45531</v>
      </c>
      <c r="F44" s="48">
        <v>45560</v>
      </c>
      <c r="G44" s="15"/>
      <c r="H44" s="5"/>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row>
    <row r="45" spans="1:64" s="44" customFormat="1" ht="30" customHeight="1" thickBot="1" x14ac:dyDescent="0.3">
      <c r="A45" s="118"/>
      <c r="B45" s="45" t="s">
        <v>66</v>
      </c>
      <c r="C45" s="46" t="s">
        <v>26</v>
      </c>
      <c r="D45" s="47">
        <v>1</v>
      </c>
      <c r="E45" s="48">
        <v>45531</v>
      </c>
      <c r="F45" s="48">
        <v>45560</v>
      </c>
      <c r="G45" s="15"/>
      <c r="H45" s="5"/>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row>
    <row r="46" spans="1:64" s="44" customFormat="1" ht="30" customHeight="1" thickBot="1" x14ac:dyDescent="0.3">
      <c r="A46" s="118"/>
      <c r="B46" s="45" t="s">
        <v>67</v>
      </c>
      <c r="C46" s="46" t="s">
        <v>26</v>
      </c>
      <c r="D46" s="47">
        <v>1</v>
      </c>
      <c r="E46" s="48">
        <v>45531</v>
      </c>
      <c r="F46" s="48">
        <v>45560</v>
      </c>
      <c r="G46" s="15"/>
      <c r="H46" s="5"/>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row>
    <row r="47" spans="1:64" s="44" customFormat="1" ht="30" customHeight="1" thickBot="1" x14ac:dyDescent="0.3">
      <c r="A47" s="118"/>
      <c r="B47" s="45" t="s">
        <v>68</v>
      </c>
      <c r="C47" s="46" t="s">
        <v>29</v>
      </c>
      <c r="D47" s="47">
        <v>1</v>
      </c>
      <c r="E47" s="48">
        <v>45531</v>
      </c>
      <c r="F47" s="48">
        <v>45560</v>
      </c>
      <c r="G47" s="15"/>
      <c r="H47" s="5"/>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row>
    <row r="48" spans="1:64" s="44" customFormat="1" ht="30" customHeight="1" thickBot="1" x14ac:dyDescent="0.3">
      <c r="A48" s="118"/>
      <c r="B48" s="45" t="s">
        <v>69</v>
      </c>
      <c r="C48" s="46" t="s">
        <v>15</v>
      </c>
      <c r="D48" s="47">
        <v>1</v>
      </c>
      <c r="E48" s="48">
        <v>45531</v>
      </c>
      <c r="F48" s="48">
        <v>45560</v>
      </c>
      <c r="G48" s="15"/>
      <c r="H48" s="5"/>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row>
    <row r="49" spans="1:64" s="44" customFormat="1" ht="30" customHeight="1" thickBot="1" x14ac:dyDescent="0.3">
      <c r="A49" s="118"/>
      <c r="B49" s="45" t="s">
        <v>70</v>
      </c>
      <c r="C49" s="46" t="s">
        <v>15</v>
      </c>
      <c r="D49" s="47">
        <v>1</v>
      </c>
      <c r="E49" s="48">
        <v>45531</v>
      </c>
      <c r="F49" s="48">
        <v>45560</v>
      </c>
      <c r="G49" s="15"/>
      <c r="H49" s="5"/>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row>
    <row r="50" spans="1:64" s="44" customFormat="1" ht="30" customHeight="1" thickBot="1" x14ac:dyDescent="0.3">
      <c r="A50" s="118"/>
      <c r="B50" s="45" t="s">
        <v>71</v>
      </c>
      <c r="C50" s="46" t="s">
        <v>72</v>
      </c>
      <c r="D50" s="47">
        <v>1</v>
      </c>
      <c r="E50" s="48">
        <v>45531</v>
      </c>
      <c r="F50" s="48">
        <v>45560</v>
      </c>
      <c r="G50" s="15"/>
      <c r="H50" s="5"/>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row>
    <row r="51" spans="1:64" s="44" customFormat="1" ht="30" customHeight="1" thickBot="1" x14ac:dyDescent="0.3">
      <c r="A51" s="118"/>
      <c r="B51" s="45" t="s">
        <v>73</v>
      </c>
      <c r="C51" s="46" t="s">
        <v>74</v>
      </c>
      <c r="D51" s="47">
        <v>1</v>
      </c>
      <c r="E51" s="48">
        <v>45531</v>
      </c>
      <c r="F51" s="48">
        <v>45560</v>
      </c>
      <c r="G51" s="15"/>
      <c r="H51" s="5"/>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row>
    <row r="52" spans="1:64" s="44" customFormat="1" ht="30" customHeight="1" thickBot="1" x14ac:dyDescent="0.3">
      <c r="A52" s="118"/>
      <c r="B52" s="45" t="s">
        <v>75</v>
      </c>
      <c r="C52" s="46" t="s">
        <v>76</v>
      </c>
      <c r="D52" s="47">
        <v>1</v>
      </c>
      <c r="E52" s="48">
        <v>45531</v>
      </c>
      <c r="F52" s="48">
        <v>45560</v>
      </c>
      <c r="G52" s="15"/>
      <c r="H52" s="5"/>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row>
    <row r="53" spans="1:64" s="44" customFormat="1" ht="30" customHeight="1" thickBot="1" x14ac:dyDescent="0.3">
      <c r="A53" s="119"/>
      <c r="B53" s="45" t="s">
        <v>77</v>
      </c>
      <c r="C53" s="46" t="s">
        <v>78</v>
      </c>
      <c r="D53" s="47">
        <v>1</v>
      </c>
      <c r="E53" s="48">
        <v>45531</v>
      </c>
      <c r="F53" s="48">
        <v>45560</v>
      </c>
      <c r="G53" s="15"/>
      <c r="H53" s="5"/>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row>
    <row r="54" spans="1:64" s="44" customFormat="1" ht="30" customHeight="1" thickBot="1" x14ac:dyDescent="0.3">
      <c r="A54" s="109" t="s">
        <v>79</v>
      </c>
      <c r="B54" s="45" t="s">
        <v>80</v>
      </c>
      <c r="C54" s="46" t="s">
        <v>24</v>
      </c>
      <c r="D54" s="47">
        <v>1</v>
      </c>
      <c r="E54" s="48">
        <v>45531</v>
      </c>
      <c r="F54" s="48">
        <v>45560</v>
      </c>
      <c r="G54" s="15"/>
      <c r="H54" s="5"/>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row>
    <row r="55" spans="1:64" s="44" customFormat="1" ht="30" customHeight="1" thickBot="1" x14ac:dyDescent="0.3">
      <c r="A55" s="120" t="s">
        <v>81</v>
      </c>
      <c r="B55" s="45" t="s">
        <v>82</v>
      </c>
      <c r="C55" s="46" t="s">
        <v>64</v>
      </c>
      <c r="D55" s="47">
        <v>1</v>
      </c>
      <c r="E55" s="48">
        <v>45531</v>
      </c>
      <c r="F55" s="48">
        <v>45560</v>
      </c>
      <c r="G55" s="15"/>
      <c r="H55" s="5"/>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row>
    <row r="56" spans="1:64" s="44" customFormat="1" ht="30" customHeight="1" thickBot="1" x14ac:dyDescent="0.3">
      <c r="A56" s="122"/>
      <c r="B56" s="45" t="s">
        <v>83</v>
      </c>
      <c r="C56" s="46" t="s">
        <v>22</v>
      </c>
      <c r="D56" s="47">
        <v>1</v>
      </c>
      <c r="E56" s="48">
        <v>45531</v>
      </c>
      <c r="F56" s="48">
        <v>45560</v>
      </c>
      <c r="G56" s="15"/>
      <c r="H56" s="5"/>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row>
    <row r="57" spans="1:64" s="44" customFormat="1" ht="30" customHeight="1" thickBot="1" x14ac:dyDescent="0.3">
      <c r="A57" s="108" t="s">
        <v>84</v>
      </c>
      <c r="B57" s="45" t="s">
        <v>23</v>
      </c>
      <c r="C57" s="46" t="s">
        <v>24</v>
      </c>
      <c r="D57" s="47">
        <v>1</v>
      </c>
      <c r="E57" s="48">
        <v>45531</v>
      </c>
      <c r="F57" s="48">
        <v>45560</v>
      </c>
      <c r="G57" s="15"/>
      <c r="H57" s="5"/>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row>
    <row r="58" spans="1:64" s="44" customFormat="1" ht="30" customHeight="1" thickBot="1" x14ac:dyDescent="0.3">
      <c r="A58" s="109"/>
      <c r="B58" s="55" t="s">
        <v>85</v>
      </c>
      <c r="C58" s="56"/>
      <c r="D58" s="57"/>
      <c r="E58" s="58"/>
      <c r="F58" s="59">
        <v>45576</v>
      </c>
      <c r="G58" s="15"/>
      <c r="H58" s="5" t="str">
        <f t="shared" si="7"/>
        <v/>
      </c>
    </row>
    <row r="59" spans="1:64" s="44" customFormat="1" ht="30" customHeight="1" thickBot="1" x14ac:dyDescent="0.3">
      <c r="A59" s="120" t="s">
        <v>86</v>
      </c>
      <c r="B59" s="60" t="s">
        <v>87</v>
      </c>
      <c r="C59" s="61" t="s">
        <v>15</v>
      </c>
      <c r="D59" s="62">
        <v>1</v>
      </c>
      <c r="E59" s="63">
        <v>45550</v>
      </c>
      <c r="F59" s="63">
        <v>45576</v>
      </c>
      <c r="G59" s="15"/>
      <c r="H59" s="5">
        <f t="shared" si="7"/>
        <v>27</v>
      </c>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row>
    <row r="60" spans="1:64" s="44" customFormat="1" ht="30" customHeight="1" thickBot="1" x14ac:dyDescent="0.3">
      <c r="A60" s="121"/>
      <c r="B60" s="60" t="s">
        <v>88</v>
      </c>
      <c r="C60" s="61" t="s">
        <v>24</v>
      </c>
      <c r="D60" s="62">
        <v>1</v>
      </c>
      <c r="E60" s="63">
        <v>45550</v>
      </c>
      <c r="F60" s="63">
        <v>45576</v>
      </c>
      <c r="G60" s="15"/>
      <c r="H60" s="5"/>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row>
    <row r="61" spans="1:64" s="44" customFormat="1" ht="30" customHeight="1" thickBot="1" x14ac:dyDescent="0.3">
      <c r="A61" s="121"/>
      <c r="B61" s="60" t="s">
        <v>89</v>
      </c>
      <c r="C61" s="61" t="s">
        <v>24</v>
      </c>
      <c r="D61" s="62">
        <v>1</v>
      </c>
      <c r="E61" s="63">
        <v>45550</v>
      </c>
      <c r="F61" s="63">
        <v>45576</v>
      </c>
      <c r="G61" s="15"/>
      <c r="H61" s="5"/>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row>
    <row r="62" spans="1:64" s="44" customFormat="1" ht="30" customHeight="1" thickBot="1" x14ac:dyDescent="0.3">
      <c r="A62" s="122"/>
      <c r="B62" s="60" t="s">
        <v>90</v>
      </c>
      <c r="C62" s="61" t="s">
        <v>15</v>
      </c>
      <c r="D62" s="62">
        <v>1</v>
      </c>
      <c r="E62" s="63">
        <v>45550</v>
      </c>
      <c r="F62" s="63">
        <v>45576</v>
      </c>
      <c r="G62" s="15"/>
      <c r="H62" s="5">
        <f t="shared" si="7"/>
        <v>27</v>
      </c>
      <c r="I62" s="49"/>
      <c r="J62" s="49"/>
      <c r="K62" s="49"/>
      <c r="L62" s="49"/>
      <c r="M62" s="49"/>
      <c r="N62" s="49"/>
      <c r="O62" s="49"/>
      <c r="P62" s="49"/>
      <c r="Q62" s="49"/>
      <c r="R62" s="49"/>
      <c r="S62" s="49"/>
      <c r="T62" s="49"/>
      <c r="U62" s="54"/>
      <c r="V62" s="54"/>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row>
    <row r="63" spans="1:64" s="44" customFormat="1" ht="30" customHeight="1" thickBot="1" x14ac:dyDescent="0.3">
      <c r="A63" s="109"/>
      <c r="B63" s="64" t="s">
        <v>91</v>
      </c>
      <c r="C63" s="65"/>
      <c r="D63" s="66"/>
      <c r="E63" s="67"/>
      <c r="F63" s="68">
        <v>45581</v>
      </c>
      <c r="G63" s="15"/>
      <c r="H63" s="5" t="str">
        <f t="shared" si="7"/>
        <v/>
      </c>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row>
    <row r="64" spans="1:64" s="44" customFormat="1" ht="30" customHeight="1" thickBot="1" x14ac:dyDescent="0.3">
      <c r="A64" s="120" t="s">
        <v>54</v>
      </c>
      <c r="B64" s="70" t="s">
        <v>55</v>
      </c>
      <c r="C64" s="71" t="s">
        <v>17</v>
      </c>
      <c r="D64" s="72">
        <v>1</v>
      </c>
      <c r="E64" s="73">
        <v>45560</v>
      </c>
      <c r="F64" s="73">
        <v>45581</v>
      </c>
      <c r="G64" s="15"/>
      <c r="H64" s="5">
        <f t="shared" si="7"/>
        <v>22</v>
      </c>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row>
    <row r="65" spans="1:64" s="44" customFormat="1" ht="30" customHeight="1" thickBot="1" x14ac:dyDescent="0.3">
      <c r="A65" s="121"/>
      <c r="B65" s="70" t="s">
        <v>92</v>
      </c>
      <c r="C65" s="71" t="s">
        <v>17</v>
      </c>
      <c r="D65" s="72">
        <v>1</v>
      </c>
      <c r="E65" s="73">
        <v>45560</v>
      </c>
      <c r="F65" s="73">
        <v>45581</v>
      </c>
      <c r="G65" s="15"/>
      <c r="H65" s="5"/>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row>
    <row r="66" spans="1:64" s="44" customFormat="1" ht="30" customHeight="1" thickBot="1" x14ac:dyDescent="0.3">
      <c r="A66" s="121"/>
      <c r="B66" s="70" t="s">
        <v>57</v>
      </c>
      <c r="C66" s="71" t="s">
        <v>17</v>
      </c>
      <c r="D66" s="72">
        <v>1</v>
      </c>
      <c r="E66" s="73">
        <v>45560</v>
      </c>
      <c r="F66" s="73">
        <v>45581</v>
      </c>
      <c r="G66" s="15"/>
      <c r="H66" s="5"/>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row>
    <row r="67" spans="1:64" s="44" customFormat="1" ht="30" customHeight="1" thickBot="1" x14ac:dyDescent="0.3">
      <c r="A67" s="122"/>
      <c r="B67" s="70" t="s">
        <v>93</v>
      </c>
      <c r="C67" s="71" t="s">
        <v>17</v>
      </c>
      <c r="D67" s="72">
        <v>1</v>
      </c>
      <c r="E67" s="73">
        <v>45560</v>
      </c>
      <c r="F67" s="73">
        <v>45581</v>
      </c>
      <c r="G67" s="15"/>
      <c r="H67" s="5">
        <f t="shared" si="7"/>
        <v>22</v>
      </c>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row>
    <row r="68" spans="1:64" s="44" customFormat="1" ht="30" customHeight="1" thickBot="1" x14ac:dyDescent="0.3">
      <c r="A68" s="120" t="s">
        <v>60</v>
      </c>
      <c r="B68" s="70" t="s">
        <v>94</v>
      </c>
      <c r="C68" s="71" t="s">
        <v>95</v>
      </c>
      <c r="D68" s="72">
        <v>1</v>
      </c>
      <c r="E68" s="73">
        <v>45560</v>
      </c>
      <c r="F68" s="73">
        <v>45581</v>
      </c>
      <c r="G68" s="15"/>
      <c r="H68" s="5">
        <f t="shared" si="7"/>
        <v>22</v>
      </c>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row>
    <row r="69" spans="1:64" s="44" customFormat="1" ht="30" customHeight="1" thickBot="1" x14ac:dyDescent="0.3">
      <c r="A69" s="121"/>
      <c r="B69" s="70" t="s">
        <v>96</v>
      </c>
      <c r="C69" s="71" t="s">
        <v>17</v>
      </c>
      <c r="D69" s="72">
        <v>1</v>
      </c>
      <c r="E69" s="73">
        <v>45560</v>
      </c>
      <c r="F69" s="73">
        <v>45581</v>
      </c>
      <c r="G69" s="15"/>
      <c r="H69" s="5"/>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row>
    <row r="70" spans="1:64" s="44" customFormat="1" ht="30" customHeight="1" thickBot="1" x14ac:dyDescent="0.3">
      <c r="A70" s="121"/>
      <c r="B70" s="70" t="s">
        <v>97</v>
      </c>
      <c r="C70" s="71" t="s">
        <v>64</v>
      </c>
      <c r="D70" s="72">
        <v>1</v>
      </c>
      <c r="E70" s="73">
        <v>45560</v>
      </c>
      <c r="F70" s="73">
        <v>45581</v>
      </c>
      <c r="G70" s="15"/>
      <c r="H70" s="5"/>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row>
    <row r="71" spans="1:64" s="44" customFormat="1" ht="30" customHeight="1" thickBot="1" x14ac:dyDescent="0.3">
      <c r="A71" s="121"/>
      <c r="B71" s="70" t="s">
        <v>98</v>
      </c>
      <c r="C71" s="71" t="s">
        <v>64</v>
      </c>
      <c r="D71" s="72">
        <v>1</v>
      </c>
      <c r="E71" s="73">
        <v>45560</v>
      </c>
      <c r="F71" s="73">
        <v>45581</v>
      </c>
      <c r="G71" s="15"/>
      <c r="H71" s="5"/>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row>
    <row r="72" spans="1:64" s="44" customFormat="1" ht="30" customHeight="1" thickBot="1" x14ac:dyDescent="0.3">
      <c r="A72" s="121"/>
      <c r="B72" s="70" t="s">
        <v>99</v>
      </c>
      <c r="C72" s="71" t="s">
        <v>64</v>
      </c>
      <c r="D72" s="72">
        <v>1</v>
      </c>
      <c r="E72" s="73">
        <v>45560</v>
      </c>
      <c r="F72" s="73">
        <v>45581</v>
      </c>
      <c r="G72" s="15"/>
      <c r="H72" s="5"/>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row>
    <row r="73" spans="1:64" s="44" customFormat="1" ht="30" customHeight="1" thickBot="1" x14ac:dyDescent="0.3">
      <c r="A73" s="121"/>
      <c r="B73" s="70" t="s">
        <v>100</v>
      </c>
      <c r="C73" s="71" t="s">
        <v>17</v>
      </c>
      <c r="D73" s="72">
        <v>1</v>
      </c>
      <c r="E73" s="73">
        <v>45560</v>
      </c>
      <c r="F73" s="73">
        <v>45581</v>
      </c>
      <c r="G73" s="15"/>
      <c r="H73" s="5"/>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row>
    <row r="74" spans="1:64" s="44" customFormat="1" ht="30" customHeight="1" thickBot="1" x14ac:dyDescent="0.3">
      <c r="A74" s="121"/>
      <c r="B74" s="70" t="s">
        <v>101</v>
      </c>
      <c r="C74" s="71" t="s">
        <v>64</v>
      </c>
      <c r="D74" s="72">
        <v>1</v>
      </c>
      <c r="E74" s="73">
        <v>45560</v>
      </c>
      <c r="F74" s="73">
        <v>45581</v>
      </c>
      <c r="G74" s="15"/>
      <c r="H74" s="5"/>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row>
    <row r="75" spans="1:64" s="44" customFormat="1" ht="30" customHeight="1" thickBot="1" x14ac:dyDescent="0.3">
      <c r="A75" s="121"/>
      <c r="B75" s="70" t="s">
        <v>102</v>
      </c>
      <c r="C75" s="71" t="s">
        <v>64</v>
      </c>
      <c r="D75" s="72">
        <v>1</v>
      </c>
      <c r="E75" s="73">
        <v>45560</v>
      </c>
      <c r="F75" s="73">
        <v>45581</v>
      </c>
      <c r="G75" s="15"/>
      <c r="H75" s="5"/>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row>
    <row r="76" spans="1:64" s="44" customFormat="1" ht="30" customHeight="1" thickBot="1" x14ac:dyDescent="0.3">
      <c r="A76" s="121"/>
      <c r="B76" s="70" t="s">
        <v>103</v>
      </c>
      <c r="C76" s="71" t="s">
        <v>64</v>
      </c>
      <c r="D76" s="72">
        <v>1</v>
      </c>
      <c r="E76" s="73">
        <v>45560</v>
      </c>
      <c r="F76" s="73">
        <v>45581</v>
      </c>
      <c r="G76" s="15"/>
      <c r="H76" s="5"/>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row>
    <row r="77" spans="1:64" s="44" customFormat="1" ht="30" customHeight="1" thickBot="1" x14ac:dyDescent="0.3">
      <c r="A77" s="121"/>
      <c r="B77" s="70" t="s">
        <v>104</v>
      </c>
      <c r="C77" s="71" t="s">
        <v>64</v>
      </c>
      <c r="D77" s="72">
        <v>1</v>
      </c>
      <c r="E77" s="73">
        <v>45560</v>
      </c>
      <c r="F77" s="73">
        <v>45581</v>
      </c>
      <c r="G77" s="15"/>
      <c r="H77" s="5">
        <f t="shared" si="7"/>
        <v>22</v>
      </c>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row>
    <row r="78" spans="1:64" s="44" customFormat="1" ht="30" customHeight="1" thickBot="1" x14ac:dyDescent="0.3">
      <c r="A78" s="122"/>
      <c r="B78" s="70" t="s">
        <v>105</v>
      </c>
      <c r="C78" s="71" t="s">
        <v>106</v>
      </c>
      <c r="D78" s="72">
        <v>1</v>
      </c>
      <c r="E78" s="73">
        <v>45560</v>
      </c>
      <c r="F78" s="73">
        <v>45581</v>
      </c>
      <c r="G78" s="15"/>
      <c r="H78" s="5">
        <f t="shared" si="7"/>
        <v>22</v>
      </c>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row>
    <row r="79" spans="1:64" s="44" customFormat="1" ht="30" customHeight="1" thickBot="1" x14ac:dyDescent="0.3">
      <c r="A79" s="120" t="s">
        <v>79</v>
      </c>
      <c r="B79" s="70" t="s">
        <v>107</v>
      </c>
      <c r="C79" s="71" t="s">
        <v>15</v>
      </c>
      <c r="D79" s="72">
        <v>1</v>
      </c>
      <c r="E79" s="73">
        <v>45560</v>
      </c>
      <c r="F79" s="73">
        <v>45581</v>
      </c>
      <c r="G79" s="15"/>
      <c r="H79" s="5">
        <f t="shared" si="7"/>
        <v>22</v>
      </c>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row>
    <row r="80" spans="1:64" s="44" customFormat="1" ht="30" customHeight="1" thickBot="1" x14ac:dyDescent="0.3">
      <c r="A80" s="122"/>
      <c r="B80" s="70" t="s">
        <v>108</v>
      </c>
      <c r="C80" s="71" t="s">
        <v>15</v>
      </c>
      <c r="D80" s="72">
        <v>1</v>
      </c>
      <c r="E80" s="73">
        <v>45560</v>
      </c>
      <c r="F80" s="73">
        <v>45581</v>
      </c>
      <c r="G80" s="15"/>
      <c r="H80" s="5">
        <f t="shared" si="7"/>
        <v>22</v>
      </c>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row>
    <row r="81" spans="1:64" s="44" customFormat="1" ht="30" customHeight="1" thickBot="1" x14ac:dyDescent="0.3">
      <c r="A81" s="120" t="s">
        <v>81</v>
      </c>
      <c r="B81" s="70" t="s">
        <v>109</v>
      </c>
      <c r="C81" s="71" t="s">
        <v>17</v>
      </c>
      <c r="D81" s="72">
        <v>1</v>
      </c>
      <c r="E81" s="73">
        <v>45560</v>
      </c>
      <c r="F81" s="73">
        <v>45581</v>
      </c>
      <c r="G81" s="15"/>
      <c r="H81" s="5">
        <f t="shared" si="7"/>
        <v>22</v>
      </c>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row>
    <row r="82" spans="1:64" s="44" customFormat="1" ht="30" customHeight="1" thickBot="1" x14ac:dyDescent="0.3">
      <c r="A82" s="121"/>
      <c r="B82" s="70" t="s">
        <v>110</v>
      </c>
      <c r="C82" s="71" t="s">
        <v>111</v>
      </c>
      <c r="D82" s="72">
        <v>1</v>
      </c>
      <c r="E82" s="73">
        <v>45560</v>
      </c>
      <c r="F82" s="73">
        <v>45581</v>
      </c>
      <c r="G82" s="15"/>
      <c r="H82" s="5"/>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row>
    <row r="83" spans="1:64" s="44" customFormat="1" ht="30" customHeight="1" thickBot="1" x14ac:dyDescent="0.3">
      <c r="A83" s="122"/>
      <c r="B83" s="70" t="s">
        <v>83</v>
      </c>
      <c r="C83" s="71" t="s">
        <v>22</v>
      </c>
      <c r="D83" s="72">
        <v>1</v>
      </c>
      <c r="E83" s="73">
        <v>45560</v>
      </c>
      <c r="F83" s="73">
        <v>45581</v>
      </c>
      <c r="G83" s="15"/>
      <c r="H83" s="5">
        <f t="shared" si="7"/>
        <v>22</v>
      </c>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row>
    <row r="84" spans="1:64" s="44" customFormat="1" ht="30" customHeight="1" thickBot="1" x14ac:dyDescent="0.3">
      <c r="A84" s="109" t="s">
        <v>84</v>
      </c>
      <c r="B84" s="70" t="s">
        <v>23</v>
      </c>
      <c r="C84" s="71" t="s">
        <v>24</v>
      </c>
      <c r="D84" s="72">
        <v>1</v>
      </c>
      <c r="E84" s="73">
        <v>45577</v>
      </c>
      <c r="F84" s="73">
        <v>45581</v>
      </c>
      <c r="G84" s="15"/>
      <c r="H84" s="5">
        <f t="shared" si="7"/>
        <v>5</v>
      </c>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row>
    <row r="85" spans="1:64" s="44" customFormat="1" ht="30" customHeight="1" thickBot="1" x14ac:dyDescent="0.3">
      <c r="A85" s="109"/>
      <c r="B85" s="55" t="s">
        <v>112</v>
      </c>
      <c r="C85" s="56"/>
      <c r="D85" s="57"/>
      <c r="E85" s="58"/>
      <c r="F85" s="59">
        <v>45589</v>
      </c>
      <c r="G85" s="15"/>
      <c r="H85" s="5" t="str">
        <f t="shared" si="7"/>
        <v/>
      </c>
    </row>
    <row r="86" spans="1:64" s="44" customFormat="1" ht="30" customHeight="1" thickBot="1" x14ac:dyDescent="0.3">
      <c r="A86" s="120" t="s">
        <v>113</v>
      </c>
      <c r="B86" s="60" t="s">
        <v>113</v>
      </c>
      <c r="C86" s="61" t="s">
        <v>22</v>
      </c>
      <c r="D86" s="62">
        <v>1</v>
      </c>
      <c r="E86" s="63">
        <v>45581</v>
      </c>
      <c r="F86" s="63">
        <v>45589</v>
      </c>
      <c r="G86" s="15"/>
      <c r="H86" s="5">
        <f t="shared" si="7"/>
        <v>9</v>
      </c>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row>
    <row r="87" spans="1:64" s="44" customFormat="1" ht="30" customHeight="1" thickBot="1" x14ac:dyDescent="0.3">
      <c r="A87" s="121"/>
      <c r="B87" s="60" t="s">
        <v>114</v>
      </c>
      <c r="C87" s="61" t="s">
        <v>22</v>
      </c>
      <c r="D87" s="62">
        <v>1</v>
      </c>
      <c r="E87" s="63">
        <v>45581</v>
      </c>
      <c r="F87" s="63">
        <v>45589</v>
      </c>
      <c r="G87" s="15"/>
      <c r="H87" s="5">
        <f t="shared" si="7"/>
        <v>9</v>
      </c>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row>
    <row r="88" spans="1:64" s="44" customFormat="1" ht="30" customHeight="1" thickBot="1" x14ac:dyDescent="0.3">
      <c r="A88" s="122"/>
      <c r="B88" s="60" t="s">
        <v>115</v>
      </c>
      <c r="C88" s="61" t="s">
        <v>22</v>
      </c>
      <c r="D88" s="62">
        <v>1</v>
      </c>
      <c r="E88" s="63">
        <v>45581</v>
      </c>
      <c r="F88" s="63">
        <v>45589</v>
      </c>
      <c r="G88" s="15"/>
      <c r="H88" s="5">
        <f t="shared" si="7"/>
        <v>9</v>
      </c>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row>
    <row r="89" spans="1:64" s="44" customFormat="1" ht="30" customHeight="1" thickBot="1" x14ac:dyDescent="0.3">
      <c r="A89" s="109"/>
      <c r="B89" s="74" t="s">
        <v>116</v>
      </c>
      <c r="C89" s="75"/>
      <c r="D89" s="76"/>
      <c r="E89" s="77"/>
      <c r="F89" s="78">
        <v>45596</v>
      </c>
      <c r="G89" s="15"/>
      <c r="H89" s="5" t="str">
        <f t="shared" si="7"/>
        <v/>
      </c>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row>
    <row r="90" spans="1:64" s="44" customFormat="1" ht="30" customHeight="1" thickBot="1" x14ac:dyDescent="0.3">
      <c r="A90" s="120" t="s">
        <v>117</v>
      </c>
      <c r="B90" s="80" t="s">
        <v>114</v>
      </c>
      <c r="C90" s="81" t="s">
        <v>22</v>
      </c>
      <c r="D90" s="82">
        <v>1</v>
      </c>
      <c r="E90" s="83">
        <v>45566</v>
      </c>
      <c r="F90" s="83">
        <v>45596</v>
      </c>
      <c r="G90" s="15"/>
      <c r="H90" s="5">
        <f t="shared" si="7"/>
        <v>31</v>
      </c>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row>
    <row r="91" spans="1:64" s="44" customFormat="1" ht="30" customHeight="1" thickBot="1" x14ac:dyDescent="0.3">
      <c r="A91" s="121"/>
      <c r="B91" s="80" t="s">
        <v>118</v>
      </c>
      <c r="C91" s="81" t="s">
        <v>22</v>
      </c>
      <c r="D91" s="82">
        <v>1</v>
      </c>
      <c r="E91" s="83">
        <v>45566</v>
      </c>
      <c r="F91" s="83">
        <v>45596</v>
      </c>
      <c r="G91" s="15"/>
      <c r="H91" s="5"/>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row>
    <row r="92" spans="1:64" s="44" customFormat="1" ht="30" customHeight="1" thickBot="1" x14ac:dyDescent="0.3">
      <c r="A92" s="121"/>
      <c r="B92" s="80" t="s">
        <v>119</v>
      </c>
      <c r="C92" s="81" t="s">
        <v>120</v>
      </c>
      <c r="D92" s="82">
        <v>1</v>
      </c>
      <c r="E92" s="83">
        <v>45566</v>
      </c>
      <c r="F92" s="83">
        <v>45596</v>
      </c>
      <c r="G92" s="15"/>
      <c r="H92" s="5"/>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row>
    <row r="93" spans="1:64" s="44" customFormat="1" ht="30" customHeight="1" thickBot="1" x14ac:dyDescent="0.3">
      <c r="A93" s="121"/>
      <c r="B93" s="80" t="s">
        <v>121</v>
      </c>
      <c r="C93" s="81" t="s">
        <v>120</v>
      </c>
      <c r="D93" s="82">
        <v>1</v>
      </c>
      <c r="E93" s="83">
        <v>45566</v>
      </c>
      <c r="F93" s="83">
        <v>45596</v>
      </c>
      <c r="G93" s="15"/>
      <c r="H93" s="5"/>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row>
    <row r="94" spans="1:64" s="44" customFormat="1" ht="30" customHeight="1" thickBot="1" x14ac:dyDescent="0.3">
      <c r="A94" s="122"/>
      <c r="B94" s="80" t="s">
        <v>122</v>
      </c>
      <c r="C94" s="81" t="s">
        <v>120</v>
      </c>
      <c r="D94" s="82">
        <v>1</v>
      </c>
      <c r="E94" s="83">
        <v>45581</v>
      </c>
      <c r="F94" s="83">
        <v>45596</v>
      </c>
      <c r="G94" s="15"/>
      <c r="H94" s="5">
        <f t="shared" si="7"/>
        <v>16</v>
      </c>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row>
    <row r="95" spans="1:64" s="44" customFormat="1" ht="30" customHeight="1" thickBot="1" x14ac:dyDescent="0.3">
      <c r="A95" s="109" t="s">
        <v>123</v>
      </c>
      <c r="B95" s="80" t="s">
        <v>123</v>
      </c>
      <c r="C95" s="81" t="s">
        <v>120</v>
      </c>
      <c r="D95" s="82">
        <v>1</v>
      </c>
      <c r="E95" s="83">
        <v>45594</v>
      </c>
      <c r="F95" s="83">
        <v>45596</v>
      </c>
      <c r="G95" s="15"/>
      <c r="H95" s="5">
        <f t="shared" si="7"/>
        <v>3</v>
      </c>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row>
    <row r="96" spans="1:64" s="44" customFormat="1" ht="30" customHeight="1" thickBot="1" x14ac:dyDescent="0.3">
      <c r="A96" s="109"/>
      <c r="B96" s="38" t="s">
        <v>124</v>
      </c>
      <c r="C96" s="39"/>
      <c r="D96" s="40"/>
      <c r="E96" s="41"/>
      <c r="F96" s="42">
        <v>45597</v>
      </c>
      <c r="G96" s="15"/>
      <c r="H96" s="5" t="str">
        <f t="shared" si="7"/>
        <v/>
      </c>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row>
    <row r="97" spans="1:64" s="44" customFormat="1" ht="49.95" customHeight="1" thickBot="1" x14ac:dyDescent="0.3">
      <c r="A97" s="109" t="s">
        <v>125</v>
      </c>
      <c r="B97" s="45" t="s">
        <v>126</v>
      </c>
      <c r="C97" s="46" t="s">
        <v>22</v>
      </c>
      <c r="D97" s="47">
        <v>1</v>
      </c>
      <c r="E97" s="48">
        <v>45585</v>
      </c>
      <c r="F97" s="48">
        <v>45597</v>
      </c>
      <c r="G97" s="15"/>
      <c r="H97" s="5">
        <f t="shared" si="7"/>
        <v>13</v>
      </c>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row>
    <row r="98" spans="1:64" s="44" customFormat="1" ht="49.95" customHeight="1" thickBot="1" x14ac:dyDescent="0.3">
      <c r="A98" s="109" t="s">
        <v>127</v>
      </c>
      <c r="B98" s="45" t="s">
        <v>128</v>
      </c>
      <c r="C98" s="46" t="s">
        <v>24</v>
      </c>
      <c r="D98" s="47">
        <v>1</v>
      </c>
      <c r="E98" s="48">
        <v>45585</v>
      </c>
      <c r="F98" s="48">
        <v>45597</v>
      </c>
      <c r="G98" s="15"/>
      <c r="H98" s="5">
        <f t="shared" si="7"/>
        <v>13</v>
      </c>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row>
    <row r="99" spans="1:64" s="44" customFormat="1" ht="30" customHeight="1" thickBot="1" x14ac:dyDescent="0.3">
      <c r="A99" s="120" t="s">
        <v>129</v>
      </c>
      <c r="B99" s="45" t="s">
        <v>130</v>
      </c>
      <c r="C99" s="46" t="s">
        <v>26</v>
      </c>
      <c r="D99" s="47">
        <v>1</v>
      </c>
      <c r="E99" s="48">
        <v>45585</v>
      </c>
      <c r="F99" s="48">
        <v>45597</v>
      </c>
      <c r="G99" s="15"/>
      <c r="H99" s="5">
        <f t="shared" si="7"/>
        <v>13</v>
      </c>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row>
    <row r="100" spans="1:64" s="44" customFormat="1" ht="30" customHeight="1" thickBot="1" x14ac:dyDescent="0.3">
      <c r="A100" s="121"/>
      <c r="B100" s="45" t="s">
        <v>131</v>
      </c>
      <c r="C100" s="46" t="s">
        <v>24</v>
      </c>
      <c r="D100" s="47">
        <v>1</v>
      </c>
      <c r="E100" s="48">
        <v>45590</v>
      </c>
      <c r="F100" s="48">
        <v>45597</v>
      </c>
      <c r="G100" s="15"/>
      <c r="H100" s="5"/>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row>
    <row r="101" spans="1:64" s="44" customFormat="1" ht="30" customHeight="1" thickBot="1" x14ac:dyDescent="0.3">
      <c r="A101" s="121"/>
      <c r="B101" s="45" t="s">
        <v>132</v>
      </c>
      <c r="C101" s="46" t="s">
        <v>24</v>
      </c>
      <c r="D101" s="47">
        <v>1</v>
      </c>
      <c r="E101" s="48">
        <v>45585</v>
      </c>
      <c r="F101" s="48">
        <v>45597</v>
      </c>
      <c r="G101" s="15"/>
      <c r="H101" s="5">
        <f t="shared" si="7"/>
        <v>13</v>
      </c>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row>
    <row r="102" spans="1:64" s="44" customFormat="1" ht="30" customHeight="1" thickBot="1" x14ac:dyDescent="0.3">
      <c r="A102" s="121"/>
      <c r="B102" s="45" t="s">
        <v>133</v>
      </c>
      <c r="C102" s="46" t="s">
        <v>22</v>
      </c>
      <c r="D102" s="47">
        <v>1</v>
      </c>
      <c r="E102" s="48">
        <v>45585</v>
      </c>
      <c r="F102" s="48">
        <v>45597</v>
      </c>
      <c r="G102" s="15"/>
      <c r="H102" s="5">
        <f t="shared" si="7"/>
        <v>13</v>
      </c>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row>
    <row r="103" spans="1:64" s="44" customFormat="1" ht="30" customHeight="1" thickBot="1" x14ac:dyDescent="0.3">
      <c r="A103" s="122"/>
      <c r="B103" s="45" t="s">
        <v>134</v>
      </c>
      <c r="C103" s="46" t="s">
        <v>26</v>
      </c>
      <c r="D103" s="47">
        <v>1</v>
      </c>
      <c r="E103" s="48">
        <v>45585</v>
      </c>
      <c r="F103" s="48">
        <v>45597</v>
      </c>
      <c r="G103" s="15"/>
      <c r="H103" s="5">
        <f t="shared" si="7"/>
        <v>13</v>
      </c>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row>
    <row r="104" spans="1:64" s="44" customFormat="1" ht="30" customHeight="1" thickBot="1" x14ac:dyDescent="0.3">
      <c r="A104" s="120" t="s">
        <v>135</v>
      </c>
      <c r="B104" s="45" t="s">
        <v>136</v>
      </c>
      <c r="C104" s="46" t="s">
        <v>22</v>
      </c>
      <c r="D104" s="47">
        <v>1</v>
      </c>
      <c r="E104" s="48">
        <v>45585</v>
      </c>
      <c r="F104" s="48">
        <v>45597</v>
      </c>
      <c r="G104" s="15"/>
      <c r="H104" s="5"/>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row>
    <row r="105" spans="1:64" s="44" customFormat="1" ht="30" customHeight="1" thickBot="1" x14ac:dyDescent="0.3">
      <c r="A105" s="122"/>
      <c r="B105" s="45" t="s">
        <v>137</v>
      </c>
      <c r="C105" s="46" t="s">
        <v>22</v>
      </c>
      <c r="D105" s="47">
        <v>1</v>
      </c>
      <c r="E105" s="48">
        <v>45585</v>
      </c>
      <c r="F105" s="48">
        <v>45597</v>
      </c>
      <c r="G105" s="15"/>
      <c r="H105" s="5"/>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row>
    <row r="106" spans="1:64" s="44" customFormat="1" ht="30" customHeight="1" thickBot="1" x14ac:dyDescent="0.3">
      <c r="A106" s="120" t="s">
        <v>138</v>
      </c>
      <c r="B106" s="45" t="s">
        <v>58</v>
      </c>
      <c r="C106" s="46" t="s">
        <v>17</v>
      </c>
      <c r="D106" s="47">
        <v>1</v>
      </c>
      <c r="E106" s="48">
        <v>45585</v>
      </c>
      <c r="F106" s="48">
        <v>45597</v>
      </c>
      <c r="G106" s="15"/>
      <c r="H106" s="5"/>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row>
    <row r="107" spans="1:64" s="44" customFormat="1" ht="30" customHeight="1" thickBot="1" x14ac:dyDescent="0.3">
      <c r="A107" s="121"/>
      <c r="B107" s="45" t="s">
        <v>59</v>
      </c>
      <c r="C107" s="46" t="s">
        <v>17</v>
      </c>
      <c r="D107" s="47">
        <v>1</v>
      </c>
      <c r="E107" s="48">
        <v>45585</v>
      </c>
      <c r="F107" s="48">
        <v>45597</v>
      </c>
      <c r="G107" s="15"/>
      <c r="H107" s="5"/>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row>
    <row r="108" spans="1:64" s="44" customFormat="1" ht="30" customHeight="1" thickBot="1" x14ac:dyDescent="0.3">
      <c r="A108" s="121"/>
      <c r="B108" s="45" t="s">
        <v>67</v>
      </c>
      <c r="C108" s="46" t="s">
        <v>26</v>
      </c>
      <c r="D108" s="47">
        <v>1</v>
      </c>
      <c r="E108" s="48">
        <v>45585</v>
      </c>
      <c r="F108" s="48">
        <v>45597</v>
      </c>
      <c r="G108" s="15"/>
      <c r="H108" s="5"/>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row>
    <row r="109" spans="1:64" s="44" customFormat="1" ht="30" customHeight="1" thickBot="1" x14ac:dyDescent="0.3">
      <c r="A109" s="121"/>
      <c r="B109" s="45" t="s">
        <v>61</v>
      </c>
      <c r="C109" s="46" t="s">
        <v>26</v>
      </c>
      <c r="D109" s="47">
        <v>1</v>
      </c>
      <c r="E109" s="48">
        <v>45585</v>
      </c>
      <c r="F109" s="48">
        <v>45597</v>
      </c>
      <c r="G109" s="15"/>
      <c r="H109" s="5"/>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row>
    <row r="110" spans="1:64" s="44" customFormat="1" ht="30" customHeight="1" thickBot="1" x14ac:dyDescent="0.3">
      <c r="A110" s="122"/>
      <c r="B110" s="45" t="s">
        <v>139</v>
      </c>
      <c r="C110" s="46" t="s">
        <v>26</v>
      </c>
      <c r="D110" s="47">
        <v>1</v>
      </c>
      <c r="E110" s="48">
        <v>45585</v>
      </c>
      <c r="F110" s="48">
        <v>45597</v>
      </c>
      <c r="G110" s="15"/>
      <c r="H110" s="5"/>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row>
    <row r="111" spans="1:64" s="44" customFormat="1" ht="30" customHeight="1" thickBot="1" x14ac:dyDescent="0.3">
      <c r="A111" s="109"/>
      <c r="B111" s="55" t="s">
        <v>140</v>
      </c>
      <c r="C111" s="56"/>
      <c r="D111" s="57"/>
      <c r="E111" s="58"/>
      <c r="F111" s="59">
        <v>45603</v>
      </c>
      <c r="G111" s="15"/>
      <c r="H111" s="5" t="str">
        <f t="shared" si="7"/>
        <v/>
      </c>
    </row>
    <row r="112" spans="1:64" s="44" customFormat="1" ht="30" customHeight="1" thickBot="1" x14ac:dyDescent="0.3">
      <c r="A112" s="120" t="s">
        <v>60</v>
      </c>
      <c r="B112" s="60" t="s">
        <v>75</v>
      </c>
      <c r="C112" s="61" t="s">
        <v>29</v>
      </c>
      <c r="D112" s="62">
        <v>1</v>
      </c>
      <c r="E112" s="63">
        <v>45581</v>
      </c>
      <c r="F112" s="63">
        <v>45603</v>
      </c>
      <c r="G112" s="15"/>
      <c r="H112" s="5">
        <f t="shared" si="7"/>
        <v>23</v>
      </c>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row>
    <row r="113" spans="1:64" s="44" customFormat="1" ht="30" customHeight="1" thickBot="1" x14ac:dyDescent="0.3">
      <c r="A113" s="122"/>
      <c r="B113" s="60" t="s">
        <v>141</v>
      </c>
      <c r="C113" s="61" t="s">
        <v>64</v>
      </c>
      <c r="D113" s="62">
        <v>1</v>
      </c>
      <c r="E113" s="63">
        <v>45581</v>
      </c>
      <c r="F113" s="63">
        <v>45603</v>
      </c>
      <c r="G113" s="15"/>
      <c r="H113" s="5"/>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row>
    <row r="114" spans="1:64" s="44" customFormat="1" ht="30" customHeight="1" thickBot="1" x14ac:dyDescent="0.3">
      <c r="A114" s="120" t="s">
        <v>54</v>
      </c>
      <c r="B114" s="60" t="s">
        <v>55</v>
      </c>
      <c r="C114" s="61" t="s">
        <v>17</v>
      </c>
      <c r="D114" s="62">
        <v>1</v>
      </c>
      <c r="E114" s="63">
        <v>45581</v>
      </c>
      <c r="F114" s="63">
        <v>45603</v>
      </c>
      <c r="G114" s="15"/>
      <c r="H114" s="5">
        <f t="shared" si="7"/>
        <v>23</v>
      </c>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row>
    <row r="115" spans="1:64" s="44" customFormat="1" ht="30" customHeight="1" thickBot="1" x14ac:dyDescent="0.3">
      <c r="A115" s="121"/>
      <c r="B115" s="60" t="s">
        <v>92</v>
      </c>
      <c r="C115" s="61" t="s">
        <v>17</v>
      </c>
      <c r="D115" s="62">
        <v>1</v>
      </c>
      <c r="E115" s="63">
        <v>45581</v>
      </c>
      <c r="F115" s="63">
        <v>45603</v>
      </c>
      <c r="G115" s="15"/>
      <c r="H115" s="5"/>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row>
    <row r="116" spans="1:64" s="44" customFormat="1" ht="30" customHeight="1" thickBot="1" x14ac:dyDescent="0.3">
      <c r="A116" s="121"/>
      <c r="B116" s="60" t="s">
        <v>57</v>
      </c>
      <c r="C116" s="61" t="s">
        <v>17</v>
      </c>
      <c r="D116" s="62">
        <v>1</v>
      </c>
      <c r="E116" s="63">
        <v>45581</v>
      </c>
      <c r="F116" s="63">
        <v>45603</v>
      </c>
      <c r="G116" s="15"/>
      <c r="H116" s="5"/>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row>
    <row r="117" spans="1:64" s="44" customFormat="1" ht="30" customHeight="1" thickBot="1" x14ac:dyDescent="0.3">
      <c r="A117" s="122"/>
      <c r="B117" s="60" t="s">
        <v>93</v>
      </c>
      <c r="C117" s="61" t="s">
        <v>17</v>
      </c>
      <c r="D117" s="62">
        <v>1</v>
      </c>
      <c r="E117" s="63">
        <v>45581</v>
      </c>
      <c r="F117" s="63">
        <v>45603</v>
      </c>
      <c r="G117" s="15"/>
      <c r="H117" s="5">
        <f t="shared" si="7"/>
        <v>23</v>
      </c>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row>
    <row r="118" spans="1:64" s="44" customFormat="1" ht="30" customHeight="1" thickBot="1" x14ac:dyDescent="0.3">
      <c r="A118" s="120" t="s">
        <v>79</v>
      </c>
      <c r="B118" s="60" t="s">
        <v>142</v>
      </c>
      <c r="C118" s="61" t="s">
        <v>143</v>
      </c>
      <c r="D118" s="62">
        <v>1</v>
      </c>
      <c r="E118" s="63">
        <v>45581</v>
      </c>
      <c r="F118" s="63">
        <v>45603</v>
      </c>
      <c r="G118" s="15"/>
      <c r="H118" s="5">
        <f t="shared" si="7"/>
        <v>23</v>
      </c>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row>
    <row r="119" spans="1:64" s="44" customFormat="1" ht="30" customHeight="1" thickBot="1" x14ac:dyDescent="0.3">
      <c r="A119" s="122"/>
      <c r="B119" s="60" t="s">
        <v>144</v>
      </c>
      <c r="C119" s="61" t="s">
        <v>24</v>
      </c>
      <c r="D119" s="62">
        <v>1</v>
      </c>
      <c r="E119" s="63">
        <v>45581</v>
      </c>
      <c r="F119" s="63">
        <v>45603</v>
      </c>
      <c r="G119" s="15"/>
      <c r="H119" s="5">
        <f t="shared" si="7"/>
        <v>23</v>
      </c>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row>
    <row r="120" spans="1:64" s="44" customFormat="1" ht="30" customHeight="1" thickBot="1" x14ac:dyDescent="0.3">
      <c r="A120" s="120" t="s">
        <v>81</v>
      </c>
      <c r="B120" s="60" t="s">
        <v>83</v>
      </c>
      <c r="C120" s="61" t="s">
        <v>22</v>
      </c>
      <c r="D120" s="62">
        <v>1</v>
      </c>
      <c r="E120" s="63">
        <v>45581</v>
      </c>
      <c r="F120" s="63">
        <v>45603</v>
      </c>
      <c r="G120" s="15"/>
      <c r="H120" s="5">
        <f t="shared" si="7"/>
        <v>23</v>
      </c>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row>
    <row r="121" spans="1:64" s="44" customFormat="1" ht="30" customHeight="1" thickBot="1" x14ac:dyDescent="0.3">
      <c r="A121" s="122"/>
      <c r="B121" s="60" t="s">
        <v>145</v>
      </c>
      <c r="C121" s="61" t="s">
        <v>146</v>
      </c>
      <c r="D121" s="62">
        <v>1</v>
      </c>
      <c r="E121" s="63">
        <v>45581</v>
      </c>
      <c r="F121" s="63">
        <v>45603</v>
      </c>
      <c r="G121" s="15"/>
      <c r="H121" s="5"/>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row>
    <row r="122" spans="1:64" s="44" customFormat="1" ht="30" customHeight="1" thickBot="1" x14ac:dyDescent="0.3">
      <c r="A122" s="109" t="s">
        <v>147</v>
      </c>
      <c r="B122" s="60" t="s">
        <v>84</v>
      </c>
      <c r="C122" s="61" t="s">
        <v>24</v>
      </c>
      <c r="D122" s="62">
        <v>1</v>
      </c>
      <c r="E122" s="63">
        <v>45581</v>
      </c>
      <c r="F122" s="63">
        <v>45603</v>
      </c>
      <c r="G122" s="15"/>
      <c r="H122" s="5">
        <f t="shared" si="7"/>
        <v>23</v>
      </c>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row>
    <row r="123" spans="1:64" s="44" customFormat="1" ht="30" customHeight="1" thickBot="1" x14ac:dyDescent="0.3">
      <c r="A123" s="109"/>
      <c r="B123" s="64" t="s">
        <v>148</v>
      </c>
      <c r="C123" s="65"/>
      <c r="D123" s="66"/>
      <c r="E123" s="67"/>
      <c r="F123" s="68">
        <v>45610</v>
      </c>
      <c r="G123" s="15"/>
      <c r="H123" s="5" t="str">
        <f t="shared" si="7"/>
        <v/>
      </c>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row>
    <row r="124" spans="1:64" s="44" customFormat="1" ht="30" customHeight="1" thickBot="1" x14ac:dyDescent="0.3">
      <c r="A124" s="120" t="s">
        <v>149</v>
      </c>
      <c r="B124" s="70" t="s">
        <v>150</v>
      </c>
      <c r="C124" s="71" t="s">
        <v>17</v>
      </c>
      <c r="D124" s="72">
        <v>1</v>
      </c>
      <c r="E124" s="73">
        <v>45597</v>
      </c>
      <c r="F124" s="73">
        <v>45610</v>
      </c>
      <c r="G124" s="15"/>
      <c r="H124" s="5">
        <f t="shared" si="7"/>
        <v>14</v>
      </c>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row>
    <row r="125" spans="1:64" s="44" customFormat="1" ht="30" customHeight="1" thickBot="1" x14ac:dyDescent="0.3">
      <c r="A125" s="121"/>
      <c r="B125" s="70" t="s">
        <v>151</v>
      </c>
      <c r="C125" s="71" t="s">
        <v>17</v>
      </c>
      <c r="D125" s="72">
        <v>1</v>
      </c>
      <c r="E125" s="73">
        <v>45597</v>
      </c>
      <c r="F125" s="73">
        <v>45610</v>
      </c>
      <c r="G125" s="15"/>
      <c r="H125" s="5"/>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row>
    <row r="126" spans="1:64" s="44" customFormat="1" ht="30" customHeight="1" thickBot="1" x14ac:dyDescent="0.3">
      <c r="A126" s="121"/>
      <c r="B126" s="70" t="s">
        <v>152</v>
      </c>
      <c r="C126" s="71" t="s">
        <v>17</v>
      </c>
      <c r="D126" s="72">
        <v>1</v>
      </c>
      <c r="E126" s="73">
        <v>45597</v>
      </c>
      <c r="F126" s="73">
        <v>45610</v>
      </c>
      <c r="G126" s="15"/>
      <c r="H126" s="5"/>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row>
    <row r="127" spans="1:64" s="44" customFormat="1" ht="30" customHeight="1" thickBot="1" x14ac:dyDescent="0.3">
      <c r="A127" s="121"/>
      <c r="B127" s="70" t="s">
        <v>153</v>
      </c>
      <c r="C127" s="71" t="s">
        <v>24</v>
      </c>
      <c r="D127" s="72">
        <v>1</v>
      </c>
      <c r="E127" s="73">
        <v>45597</v>
      </c>
      <c r="F127" s="73">
        <v>45610</v>
      </c>
      <c r="G127" s="15"/>
      <c r="H127" s="5"/>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row>
    <row r="128" spans="1:64" s="44" customFormat="1" ht="30" customHeight="1" thickBot="1" x14ac:dyDescent="0.3">
      <c r="A128" s="122"/>
      <c r="B128" s="70" t="s">
        <v>154</v>
      </c>
      <c r="C128" s="71" t="s">
        <v>24</v>
      </c>
      <c r="D128" s="72">
        <v>1</v>
      </c>
      <c r="E128" s="73">
        <v>45597</v>
      </c>
      <c r="F128" s="73">
        <v>45610</v>
      </c>
      <c r="G128" s="15"/>
      <c r="H128" s="5"/>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row>
    <row r="129" spans="1:64" s="44" customFormat="1" ht="30" customHeight="1" thickBot="1" x14ac:dyDescent="0.3">
      <c r="A129" s="120" t="s">
        <v>155</v>
      </c>
      <c r="B129" s="70" t="s">
        <v>156</v>
      </c>
      <c r="C129" s="71" t="s">
        <v>26</v>
      </c>
      <c r="D129" s="72">
        <v>1</v>
      </c>
      <c r="E129" s="73">
        <v>45597</v>
      </c>
      <c r="F129" s="73">
        <v>45610</v>
      </c>
      <c r="G129" s="15"/>
      <c r="H129" s="5"/>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row>
    <row r="130" spans="1:64" s="44" customFormat="1" ht="30" customHeight="1" thickBot="1" x14ac:dyDescent="0.3">
      <c r="A130" s="121"/>
      <c r="B130" s="70" t="s">
        <v>157</v>
      </c>
      <c r="C130" s="71" t="s">
        <v>22</v>
      </c>
      <c r="D130" s="72">
        <v>1</v>
      </c>
      <c r="E130" s="73">
        <v>45597</v>
      </c>
      <c r="F130" s="73">
        <v>45610</v>
      </c>
      <c r="G130" s="15"/>
      <c r="H130" s="5"/>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row>
    <row r="131" spans="1:64" s="44" customFormat="1" ht="30" customHeight="1" thickBot="1" x14ac:dyDescent="0.3">
      <c r="A131" s="121"/>
      <c r="B131" s="70" t="s">
        <v>158</v>
      </c>
      <c r="C131" s="71" t="s">
        <v>22</v>
      </c>
      <c r="D131" s="72">
        <v>1</v>
      </c>
      <c r="E131" s="73">
        <v>45597</v>
      </c>
      <c r="F131" s="73">
        <v>45610</v>
      </c>
      <c r="G131" s="15"/>
      <c r="H131" s="5"/>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row>
    <row r="132" spans="1:64" s="44" customFormat="1" ht="30" customHeight="1" thickBot="1" x14ac:dyDescent="0.3">
      <c r="A132" s="121"/>
      <c r="B132" s="70" t="s">
        <v>159</v>
      </c>
      <c r="C132" s="71" t="s">
        <v>64</v>
      </c>
      <c r="D132" s="72">
        <v>1</v>
      </c>
      <c r="E132" s="73">
        <v>45597</v>
      </c>
      <c r="F132" s="73">
        <v>45610</v>
      </c>
      <c r="G132" s="15"/>
      <c r="H132" s="5"/>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row>
    <row r="133" spans="1:64" s="44" customFormat="1" ht="30" customHeight="1" thickBot="1" x14ac:dyDescent="0.3">
      <c r="A133" s="121"/>
      <c r="B133" s="70" t="s">
        <v>160</v>
      </c>
      <c r="C133" s="71" t="s">
        <v>64</v>
      </c>
      <c r="D133" s="72">
        <v>1</v>
      </c>
      <c r="E133" s="73">
        <v>45597</v>
      </c>
      <c r="F133" s="73">
        <v>45610</v>
      </c>
      <c r="G133" s="15"/>
      <c r="H133" s="5"/>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row>
    <row r="134" spans="1:64" s="44" customFormat="1" ht="30" customHeight="1" thickBot="1" x14ac:dyDescent="0.3">
      <c r="A134" s="121"/>
      <c r="B134" s="70" t="s">
        <v>161</v>
      </c>
      <c r="C134" s="71" t="s">
        <v>24</v>
      </c>
      <c r="D134" s="72">
        <v>1</v>
      </c>
      <c r="E134" s="73">
        <v>45597</v>
      </c>
      <c r="F134" s="73">
        <v>45610</v>
      </c>
      <c r="G134" s="15"/>
      <c r="H134" s="5"/>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row>
    <row r="135" spans="1:64" s="44" customFormat="1" ht="30" customHeight="1" thickBot="1" x14ac:dyDescent="0.3">
      <c r="A135" s="121"/>
      <c r="B135" s="70" t="s">
        <v>162</v>
      </c>
      <c r="C135" s="71" t="s">
        <v>143</v>
      </c>
      <c r="D135" s="72">
        <v>1</v>
      </c>
      <c r="E135" s="73">
        <v>45597</v>
      </c>
      <c r="F135" s="73">
        <v>45610</v>
      </c>
      <c r="G135" s="15"/>
      <c r="H135" s="5"/>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row>
    <row r="136" spans="1:64" s="44" customFormat="1" ht="30" customHeight="1" thickBot="1" x14ac:dyDescent="0.3">
      <c r="A136" s="121"/>
      <c r="B136" s="70" t="s">
        <v>163</v>
      </c>
      <c r="C136" s="71" t="s">
        <v>22</v>
      </c>
      <c r="D136" s="72">
        <v>1</v>
      </c>
      <c r="E136" s="73">
        <v>45597</v>
      </c>
      <c r="F136" s="73">
        <v>45610</v>
      </c>
      <c r="G136" s="15"/>
      <c r="H136" s="5"/>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row>
    <row r="137" spans="1:64" s="44" customFormat="1" ht="30" customHeight="1" thickBot="1" x14ac:dyDescent="0.3">
      <c r="A137" s="121"/>
      <c r="B137" s="70" t="s">
        <v>164</v>
      </c>
      <c r="C137" s="71" t="s">
        <v>22</v>
      </c>
      <c r="D137" s="72">
        <v>1</v>
      </c>
      <c r="E137" s="73">
        <v>45597</v>
      </c>
      <c r="F137" s="73">
        <v>45610</v>
      </c>
      <c r="G137" s="15"/>
      <c r="H137" s="5"/>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row>
    <row r="138" spans="1:64" s="44" customFormat="1" ht="30" customHeight="1" thickBot="1" x14ac:dyDescent="0.3">
      <c r="A138" s="121"/>
      <c r="B138" s="70" t="s">
        <v>66</v>
      </c>
      <c r="C138" s="71" t="s">
        <v>26</v>
      </c>
      <c r="D138" s="72">
        <v>1</v>
      </c>
      <c r="E138" s="73">
        <v>45597</v>
      </c>
      <c r="F138" s="73">
        <v>45610</v>
      </c>
      <c r="G138" s="15"/>
      <c r="H138" s="5"/>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row>
    <row r="139" spans="1:64" s="44" customFormat="1" ht="30" customHeight="1" thickBot="1" x14ac:dyDescent="0.3">
      <c r="A139" s="121"/>
      <c r="B139" s="70" t="s">
        <v>165</v>
      </c>
      <c r="C139" s="71" t="s">
        <v>24</v>
      </c>
      <c r="D139" s="72">
        <v>1</v>
      </c>
      <c r="E139" s="73">
        <v>45597</v>
      </c>
      <c r="F139" s="73">
        <v>45610</v>
      </c>
      <c r="G139" s="15"/>
      <c r="H139" s="5"/>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row>
    <row r="140" spans="1:64" s="44" customFormat="1" ht="30" customHeight="1" thickBot="1" x14ac:dyDescent="0.3">
      <c r="A140" s="121"/>
      <c r="B140" s="70" t="s">
        <v>166</v>
      </c>
      <c r="C140" s="71" t="s">
        <v>17</v>
      </c>
      <c r="D140" s="72">
        <v>1</v>
      </c>
      <c r="E140" s="73">
        <v>45597</v>
      </c>
      <c r="F140" s="73">
        <v>45610</v>
      </c>
      <c r="G140" s="15"/>
      <c r="H140" s="5"/>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row>
    <row r="141" spans="1:64" s="44" customFormat="1" ht="30" customHeight="1" thickBot="1" x14ac:dyDescent="0.3">
      <c r="A141" s="121"/>
      <c r="B141" s="70" t="s">
        <v>55</v>
      </c>
      <c r="C141" s="71" t="s">
        <v>17</v>
      </c>
      <c r="D141" s="72">
        <v>1</v>
      </c>
      <c r="E141" s="73">
        <v>45597</v>
      </c>
      <c r="F141" s="73">
        <v>45610</v>
      </c>
      <c r="G141" s="15"/>
      <c r="H141" s="5"/>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row>
    <row r="142" spans="1:64" s="44" customFormat="1" ht="30" customHeight="1" thickBot="1" x14ac:dyDescent="0.3">
      <c r="A142" s="121"/>
      <c r="B142" s="70" t="s">
        <v>167</v>
      </c>
      <c r="C142" s="71" t="s">
        <v>26</v>
      </c>
      <c r="D142" s="72">
        <v>1</v>
      </c>
      <c r="E142" s="73">
        <v>45597</v>
      </c>
      <c r="F142" s="73">
        <v>45610</v>
      </c>
      <c r="G142" s="15"/>
      <c r="H142" s="5"/>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row>
    <row r="143" spans="1:64" s="44" customFormat="1" ht="30" customHeight="1" thickBot="1" x14ac:dyDescent="0.3">
      <c r="A143" s="121"/>
      <c r="B143" s="70" t="s">
        <v>168</v>
      </c>
      <c r="C143" s="71" t="s">
        <v>26</v>
      </c>
      <c r="D143" s="72">
        <v>1</v>
      </c>
      <c r="E143" s="73">
        <v>45597</v>
      </c>
      <c r="F143" s="73">
        <v>45610</v>
      </c>
      <c r="G143" s="15"/>
      <c r="H143" s="5"/>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row>
    <row r="144" spans="1:64" s="44" customFormat="1" ht="30" customHeight="1" thickBot="1" x14ac:dyDescent="0.3">
      <c r="A144" s="122"/>
      <c r="B144" s="70" t="s">
        <v>169</v>
      </c>
      <c r="C144" s="71" t="s">
        <v>24</v>
      </c>
      <c r="D144" s="72">
        <v>1</v>
      </c>
      <c r="E144" s="73">
        <v>45597</v>
      </c>
      <c r="F144" s="73">
        <v>45610</v>
      </c>
      <c r="G144" s="15"/>
      <c r="H144" s="5">
        <f t="shared" si="7"/>
        <v>14</v>
      </c>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row>
    <row r="145" spans="1:64" s="44" customFormat="1" ht="30" customHeight="1" thickBot="1" x14ac:dyDescent="0.3">
      <c r="A145" s="109"/>
      <c r="B145" s="74" t="s">
        <v>170</v>
      </c>
      <c r="C145" s="75"/>
      <c r="D145" s="76"/>
      <c r="E145" s="77"/>
      <c r="F145" s="78">
        <v>45617</v>
      </c>
      <c r="G145" s="15"/>
      <c r="H145" s="5" t="str">
        <f t="shared" si="7"/>
        <v/>
      </c>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row>
    <row r="146" spans="1:64" s="44" customFormat="1" ht="30" customHeight="1" thickBot="1" x14ac:dyDescent="0.3">
      <c r="A146" s="120" t="s">
        <v>171</v>
      </c>
      <c r="B146" s="80" t="s">
        <v>172</v>
      </c>
      <c r="C146" s="81" t="s">
        <v>22</v>
      </c>
      <c r="D146" s="82">
        <v>1</v>
      </c>
      <c r="E146" s="83">
        <v>45597</v>
      </c>
      <c r="F146" s="83">
        <v>45617</v>
      </c>
      <c r="G146" s="15"/>
      <c r="H146" s="5">
        <f t="shared" si="7"/>
        <v>21</v>
      </c>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row>
    <row r="147" spans="1:64" s="44" customFormat="1" ht="30" customHeight="1" thickBot="1" x14ac:dyDescent="0.3">
      <c r="A147" s="122"/>
      <c r="B147" s="80" t="s">
        <v>173</v>
      </c>
      <c r="C147" s="81" t="s">
        <v>22</v>
      </c>
      <c r="D147" s="82">
        <v>1</v>
      </c>
      <c r="E147" s="83">
        <v>45597</v>
      </c>
      <c r="F147" s="83">
        <v>45617</v>
      </c>
      <c r="G147" s="15"/>
      <c r="H147" s="5"/>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row>
    <row r="148" spans="1:64" s="44" customFormat="1" ht="30" customHeight="1" thickBot="1" x14ac:dyDescent="0.3">
      <c r="A148" s="109" t="s">
        <v>174</v>
      </c>
      <c r="B148" s="80" t="s">
        <v>175</v>
      </c>
      <c r="C148" s="81" t="s">
        <v>24</v>
      </c>
      <c r="D148" s="82">
        <v>1</v>
      </c>
      <c r="E148" s="83">
        <v>45597</v>
      </c>
      <c r="F148" s="83">
        <v>45617</v>
      </c>
      <c r="G148" s="15"/>
      <c r="H148" s="5"/>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row>
    <row r="149" spans="1:64" s="44" customFormat="1" ht="30" customHeight="1" thickBot="1" x14ac:dyDescent="0.3">
      <c r="A149" s="120" t="s">
        <v>129</v>
      </c>
      <c r="B149" s="80" t="s">
        <v>176</v>
      </c>
      <c r="C149" s="81" t="s">
        <v>26</v>
      </c>
      <c r="D149" s="82">
        <v>1</v>
      </c>
      <c r="E149" s="83">
        <v>45597</v>
      </c>
      <c r="F149" s="83">
        <v>45617</v>
      </c>
      <c r="G149" s="15"/>
      <c r="H149" s="5"/>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row>
    <row r="150" spans="1:64" s="44" customFormat="1" ht="30" customHeight="1" thickBot="1" x14ac:dyDescent="0.3">
      <c r="A150" s="121"/>
      <c r="B150" s="80" t="s">
        <v>132</v>
      </c>
      <c r="C150" s="81" t="s">
        <v>24</v>
      </c>
      <c r="D150" s="82">
        <v>1</v>
      </c>
      <c r="E150" s="83">
        <v>45597</v>
      </c>
      <c r="F150" s="83">
        <v>45617</v>
      </c>
      <c r="G150" s="15"/>
      <c r="H150" s="5"/>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row>
    <row r="151" spans="1:64" s="44" customFormat="1" ht="30" customHeight="1" thickBot="1" x14ac:dyDescent="0.3">
      <c r="A151" s="122"/>
      <c r="B151" s="80" t="s">
        <v>177</v>
      </c>
      <c r="C151" s="81" t="s">
        <v>22</v>
      </c>
      <c r="D151" s="82">
        <v>1</v>
      </c>
      <c r="E151" s="83">
        <v>45597</v>
      </c>
      <c r="F151" s="83">
        <v>45617</v>
      </c>
      <c r="G151" s="15"/>
      <c r="H151" s="5"/>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row>
    <row r="152" spans="1:64" s="44" customFormat="1" ht="30" customHeight="1" thickBot="1" x14ac:dyDescent="0.3">
      <c r="A152" s="120" t="s">
        <v>135</v>
      </c>
      <c r="B152" s="80" t="s">
        <v>178</v>
      </c>
      <c r="C152" s="81" t="s">
        <v>26</v>
      </c>
      <c r="D152" s="82">
        <v>1</v>
      </c>
      <c r="E152" s="83">
        <v>45597</v>
      </c>
      <c r="F152" s="83">
        <v>45617</v>
      </c>
      <c r="G152" s="15"/>
      <c r="H152" s="5"/>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row>
    <row r="153" spans="1:64" s="44" customFormat="1" ht="30" customHeight="1" thickBot="1" x14ac:dyDescent="0.3">
      <c r="A153" s="122"/>
      <c r="B153" s="80" t="s">
        <v>179</v>
      </c>
      <c r="C153" s="81" t="s">
        <v>22</v>
      </c>
      <c r="D153" s="82">
        <v>1</v>
      </c>
      <c r="E153" s="83">
        <v>45597</v>
      </c>
      <c r="F153" s="83">
        <v>45617</v>
      </c>
      <c r="G153" s="15"/>
      <c r="H153" s="5"/>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row>
    <row r="154" spans="1:64" s="44" customFormat="1" ht="30" customHeight="1" thickBot="1" x14ac:dyDescent="0.3">
      <c r="A154" s="109" t="s">
        <v>138</v>
      </c>
      <c r="B154" s="80" t="s">
        <v>138</v>
      </c>
      <c r="C154" s="81" t="s">
        <v>22</v>
      </c>
      <c r="D154" s="82">
        <v>1</v>
      </c>
      <c r="E154" s="83">
        <v>45597</v>
      </c>
      <c r="F154" s="83">
        <v>45617</v>
      </c>
      <c r="G154" s="15"/>
      <c r="H154" s="5"/>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row>
    <row r="155" spans="1:64" s="44" customFormat="1" ht="30" customHeight="1" thickBot="1" x14ac:dyDescent="0.3">
      <c r="A155" s="109"/>
      <c r="B155" s="38" t="s">
        <v>180</v>
      </c>
      <c r="C155" s="39"/>
      <c r="D155" s="40"/>
      <c r="E155" s="41"/>
      <c r="F155" s="42">
        <v>45618</v>
      </c>
      <c r="G155" s="15"/>
      <c r="H155" s="5" t="str">
        <f t="shared" si="7"/>
        <v/>
      </c>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row>
    <row r="156" spans="1:64" s="44" customFormat="1" ht="30" customHeight="1" thickBot="1" x14ac:dyDescent="0.3">
      <c r="A156" s="120" t="s">
        <v>181</v>
      </c>
      <c r="B156" s="45" t="s">
        <v>182</v>
      </c>
      <c r="C156" s="46" t="s">
        <v>29</v>
      </c>
      <c r="D156" s="47">
        <v>1</v>
      </c>
      <c r="E156" s="48">
        <v>45597</v>
      </c>
      <c r="F156" s="48">
        <v>45618</v>
      </c>
      <c r="G156" s="15"/>
      <c r="H156" s="5">
        <f t="shared" si="7"/>
        <v>22</v>
      </c>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row>
    <row r="157" spans="1:64" s="44" customFormat="1" ht="30" customHeight="1" thickBot="1" x14ac:dyDescent="0.3">
      <c r="A157" s="121"/>
      <c r="B157" s="50" t="s">
        <v>55</v>
      </c>
      <c r="C157" s="51" t="s">
        <v>17</v>
      </c>
      <c r="D157" s="52">
        <v>1</v>
      </c>
      <c r="E157" s="53">
        <v>45597</v>
      </c>
      <c r="F157" s="53">
        <v>45618</v>
      </c>
      <c r="G157" s="15"/>
      <c r="H157" s="5">
        <f t="shared" si="7"/>
        <v>22</v>
      </c>
      <c r="I157" s="49"/>
      <c r="J157" s="49"/>
      <c r="K157" s="49"/>
      <c r="L157" s="49"/>
      <c r="M157" s="49"/>
      <c r="N157" s="49"/>
      <c r="O157" s="49"/>
      <c r="P157" s="49"/>
      <c r="Q157" s="49"/>
      <c r="R157" s="49"/>
      <c r="S157" s="49"/>
      <c r="T157" s="49"/>
      <c r="U157" s="54"/>
      <c r="V157" s="54"/>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row>
    <row r="158" spans="1:64" s="44" customFormat="1" ht="30" customHeight="1" thickBot="1" x14ac:dyDescent="0.3">
      <c r="A158" s="121"/>
      <c r="B158" s="45" t="s">
        <v>183</v>
      </c>
      <c r="C158" s="46" t="s">
        <v>29</v>
      </c>
      <c r="D158" s="47">
        <v>1</v>
      </c>
      <c r="E158" s="48">
        <v>45597</v>
      </c>
      <c r="F158" s="48">
        <v>45618</v>
      </c>
      <c r="G158" s="15"/>
      <c r="H158" s="5"/>
      <c r="I158" s="49"/>
      <c r="J158" s="49"/>
      <c r="K158" s="49"/>
      <c r="L158" s="49"/>
      <c r="M158" s="49"/>
      <c r="N158" s="49"/>
      <c r="O158" s="49"/>
      <c r="P158" s="49"/>
      <c r="Q158" s="49"/>
      <c r="R158" s="49"/>
      <c r="S158" s="49"/>
      <c r="T158" s="49"/>
      <c r="U158" s="54"/>
      <c r="V158" s="54"/>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row>
    <row r="159" spans="1:64" s="44" customFormat="1" ht="30" customHeight="1" thickBot="1" x14ac:dyDescent="0.3">
      <c r="A159" s="121"/>
      <c r="B159" s="45" t="s">
        <v>184</v>
      </c>
      <c r="C159" s="46" t="s">
        <v>26</v>
      </c>
      <c r="D159" s="52">
        <v>1</v>
      </c>
      <c r="E159" s="53">
        <v>45597</v>
      </c>
      <c r="F159" s="53">
        <v>45618</v>
      </c>
      <c r="G159" s="15"/>
      <c r="H159" s="5"/>
      <c r="I159" s="49"/>
      <c r="J159" s="49"/>
      <c r="K159" s="49"/>
      <c r="L159" s="49"/>
      <c r="M159" s="49"/>
      <c r="N159" s="49"/>
      <c r="O159" s="49"/>
      <c r="P159" s="49"/>
      <c r="Q159" s="49"/>
      <c r="R159" s="49"/>
      <c r="S159" s="49"/>
      <c r="T159" s="49"/>
      <c r="U159" s="54"/>
      <c r="V159" s="54"/>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row>
    <row r="160" spans="1:64" s="44" customFormat="1" ht="30" customHeight="1" thickBot="1" x14ac:dyDescent="0.3">
      <c r="A160" s="122"/>
      <c r="B160" s="45" t="s">
        <v>185</v>
      </c>
      <c r="C160" s="46" t="s">
        <v>29</v>
      </c>
      <c r="D160" s="47">
        <v>1</v>
      </c>
      <c r="E160" s="48">
        <v>45597</v>
      </c>
      <c r="F160" s="48">
        <v>45618</v>
      </c>
      <c r="G160" s="15"/>
      <c r="H160" s="5"/>
      <c r="I160" s="49"/>
      <c r="J160" s="49"/>
      <c r="K160" s="49"/>
      <c r="L160" s="49"/>
      <c r="M160" s="49"/>
      <c r="N160" s="49"/>
      <c r="O160" s="49"/>
      <c r="P160" s="49"/>
      <c r="Q160" s="49"/>
      <c r="R160" s="49"/>
      <c r="S160" s="49"/>
      <c r="T160" s="49"/>
      <c r="U160" s="54"/>
      <c r="V160" s="54"/>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row>
    <row r="161" spans="1:64" s="44" customFormat="1" ht="30" customHeight="1" thickBot="1" x14ac:dyDescent="0.3">
      <c r="A161" s="109"/>
      <c r="B161" s="55" t="s">
        <v>186</v>
      </c>
      <c r="C161" s="56"/>
      <c r="D161" s="57"/>
      <c r="E161" s="58"/>
      <c r="F161" s="59">
        <v>45623</v>
      </c>
      <c r="G161" s="15"/>
      <c r="H161" s="5" t="str">
        <f t="shared" si="7"/>
        <v/>
      </c>
    </row>
    <row r="162" spans="1:64" s="44" customFormat="1" ht="30" customHeight="1" thickBot="1" x14ac:dyDescent="0.3">
      <c r="A162" s="109" t="s">
        <v>171</v>
      </c>
      <c r="B162" s="60" t="s">
        <v>187</v>
      </c>
      <c r="C162" s="61" t="s">
        <v>22</v>
      </c>
      <c r="D162" s="62">
        <v>1</v>
      </c>
      <c r="E162" s="63">
        <v>45597</v>
      </c>
      <c r="F162" s="63">
        <v>45623</v>
      </c>
      <c r="G162" s="15"/>
      <c r="H162" s="5">
        <f t="shared" si="7"/>
        <v>27</v>
      </c>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row>
    <row r="163" spans="1:64" s="44" customFormat="1" ht="30" customHeight="1" thickBot="1" x14ac:dyDescent="0.3">
      <c r="A163" s="109" t="s">
        <v>127</v>
      </c>
      <c r="B163" s="60" t="s">
        <v>188</v>
      </c>
      <c r="C163" s="61" t="s">
        <v>24</v>
      </c>
      <c r="D163" s="62">
        <v>1</v>
      </c>
      <c r="E163" s="63">
        <v>45597</v>
      </c>
      <c r="F163" s="63">
        <v>45623</v>
      </c>
      <c r="G163" s="15"/>
      <c r="H163" s="5"/>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row>
    <row r="164" spans="1:64" s="44" customFormat="1" ht="30" customHeight="1" thickBot="1" x14ac:dyDescent="0.3">
      <c r="A164" s="120" t="s">
        <v>129</v>
      </c>
      <c r="B164" s="60" t="s">
        <v>189</v>
      </c>
      <c r="C164" s="61" t="s">
        <v>26</v>
      </c>
      <c r="D164" s="62">
        <v>1</v>
      </c>
      <c r="E164" s="63">
        <v>45597</v>
      </c>
      <c r="F164" s="63">
        <v>45623</v>
      </c>
      <c r="G164" s="15"/>
      <c r="H164" s="5"/>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row>
    <row r="165" spans="1:64" s="44" customFormat="1" ht="30" customHeight="1" thickBot="1" x14ac:dyDescent="0.3">
      <c r="A165" s="121"/>
      <c r="B165" s="60" t="s">
        <v>132</v>
      </c>
      <c r="C165" s="61" t="s">
        <v>24</v>
      </c>
      <c r="D165" s="62">
        <v>1</v>
      </c>
      <c r="E165" s="63">
        <v>45597</v>
      </c>
      <c r="F165" s="63">
        <v>45623</v>
      </c>
      <c r="G165" s="15"/>
      <c r="H165" s="5"/>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row>
    <row r="166" spans="1:64" s="44" customFormat="1" ht="30" customHeight="1" thickBot="1" x14ac:dyDescent="0.3">
      <c r="A166" s="122"/>
      <c r="B166" s="60" t="s">
        <v>177</v>
      </c>
      <c r="C166" s="61" t="s">
        <v>22</v>
      </c>
      <c r="D166" s="62">
        <v>1</v>
      </c>
      <c r="E166" s="63">
        <v>45597</v>
      </c>
      <c r="F166" s="63">
        <v>45623</v>
      </c>
      <c r="G166" s="15"/>
      <c r="H166" s="5"/>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row>
    <row r="167" spans="1:64" s="44" customFormat="1" ht="30" customHeight="1" thickBot="1" x14ac:dyDescent="0.3">
      <c r="A167" s="109" t="s">
        <v>190</v>
      </c>
      <c r="B167" s="60" t="s">
        <v>191</v>
      </c>
      <c r="C167" s="61" t="s">
        <v>22</v>
      </c>
      <c r="D167" s="62">
        <v>1</v>
      </c>
      <c r="E167" s="63">
        <v>45597</v>
      </c>
      <c r="F167" s="63">
        <v>45623</v>
      </c>
      <c r="G167" s="15"/>
      <c r="H167" s="5"/>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row>
    <row r="168" spans="1:64" s="44" customFormat="1" ht="30" customHeight="1" thickBot="1" x14ac:dyDescent="0.3">
      <c r="A168" s="109" t="s">
        <v>138</v>
      </c>
      <c r="B168" s="60" t="s">
        <v>138</v>
      </c>
      <c r="C168" s="61" t="s">
        <v>22</v>
      </c>
      <c r="D168" s="62">
        <v>1</v>
      </c>
      <c r="E168" s="63">
        <v>45597</v>
      </c>
      <c r="F168" s="63">
        <v>45623</v>
      </c>
      <c r="G168" s="15"/>
      <c r="H168" s="5"/>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row>
    <row r="169" spans="1:64" s="44" customFormat="1" ht="30" customHeight="1" thickBot="1" x14ac:dyDescent="0.3">
      <c r="A169" s="109"/>
      <c r="B169" s="64" t="s">
        <v>192</v>
      </c>
      <c r="C169" s="65"/>
      <c r="D169" s="66"/>
      <c r="E169" s="67"/>
      <c r="F169" s="68">
        <v>45629</v>
      </c>
      <c r="G169" s="15"/>
      <c r="H169" s="5" t="str">
        <f t="shared" si="7"/>
        <v/>
      </c>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row>
    <row r="170" spans="1:64" s="44" customFormat="1" ht="30" customHeight="1" thickBot="1" x14ac:dyDescent="0.3">
      <c r="A170" s="120" t="s">
        <v>193</v>
      </c>
      <c r="B170" s="70" t="s">
        <v>156</v>
      </c>
      <c r="C170" s="71" t="s">
        <v>22</v>
      </c>
      <c r="D170" s="72">
        <v>1</v>
      </c>
      <c r="E170" s="73">
        <v>45597</v>
      </c>
      <c r="F170" s="73">
        <v>45629</v>
      </c>
      <c r="G170" s="15"/>
      <c r="H170" s="5">
        <f t="shared" si="7"/>
        <v>33</v>
      </c>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row>
    <row r="171" spans="1:64" s="44" customFormat="1" ht="30" customHeight="1" thickBot="1" x14ac:dyDescent="0.3">
      <c r="A171" s="121"/>
      <c r="B171" s="70" t="s">
        <v>194</v>
      </c>
      <c r="C171" s="71" t="s">
        <v>22</v>
      </c>
      <c r="D171" s="72">
        <v>1</v>
      </c>
      <c r="E171" s="73">
        <v>45597</v>
      </c>
      <c r="F171" s="73">
        <v>45629</v>
      </c>
      <c r="G171" s="15"/>
      <c r="H171" s="5"/>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row>
    <row r="172" spans="1:64" s="44" customFormat="1" ht="30" customHeight="1" thickBot="1" x14ac:dyDescent="0.3">
      <c r="A172" s="121"/>
      <c r="B172" s="70" t="s">
        <v>195</v>
      </c>
      <c r="C172" s="71" t="s">
        <v>64</v>
      </c>
      <c r="D172" s="72">
        <v>1</v>
      </c>
      <c r="E172" s="73">
        <v>45597</v>
      </c>
      <c r="F172" s="73">
        <v>45629</v>
      </c>
      <c r="G172" s="15"/>
      <c r="H172" s="5"/>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row>
    <row r="173" spans="1:64" s="44" customFormat="1" ht="30" customHeight="1" thickBot="1" x14ac:dyDescent="0.3">
      <c r="A173" s="121"/>
      <c r="B173" s="70" t="s">
        <v>196</v>
      </c>
      <c r="C173" s="71" t="s">
        <v>22</v>
      </c>
      <c r="D173" s="72">
        <v>1</v>
      </c>
      <c r="E173" s="73">
        <v>45597</v>
      </c>
      <c r="F173" s="73">
        <v>45629</v>
      </c>
      <c r="G173" s="15"/>
      <c r="H173" s="5"/>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row>
    <row r="174" spans="1:64" s="44" customFormat="1" ht="30" customHeight="1" thickBot="1" x14ac:dyDescent="0.3">
      <c r="A174" s="121"/>
      <c r="B174" s="70" t="s">
        <v>197</v>
      </c>
      <c r="C174" s="71" t="s">
        <v>22</v>
      </c>
      <c r="D174" s="72">
        <v>1</v>
      </c>
      <c r="E174" s="73">
        <v>45597</v>
      </c>
      <c r="F174" s="73">
        <v>45629</v>
      </c>
      <c r="G174" s="15"/>
      <c r="H174" s="5"/>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row>
    <row r="175" spans="1:64" s="44" customFormat="1" ht="30" customHeight="1" thickBot="1" x14ac:dyDescent="0.3">
      <c r="A175" s="121"/>
      <c r="B175" s="70" t="s">
        <v>198</v>
      </c>
      <c r="C175" s="71" t="s">
        <v>26</v>
      </c>
      <c r="D175" s="72">
        <v>1</v>
      </c>
      <c r="E175" s="73">
        <v>45597</v>
      </c>
      <c r="F175" s="73">
        <v>45629</v>
      </c>
      <c r="G175" s="15"/>
      <c r="H175" s="5"/>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row>
    <row r="176" spans="1:64" s="44" customFormat="1" ht="30" customHeight="1" thickBot="1" x14ac:dyDescent="0.3">
      <c r="A176" s="121"/>
      <c r="B176" s="70" t="s">
        <v>199</v>
      </c>
      <c r="C176" s="71" t="s">
        <v>200</v>
      </c>
      <c r="D176" s="72">
        <v>1</v>
      </c>
      <c r="E176" s="73">
        <v>45597</v>
      </c>
      <c r="F176" s="73">
        <v>45629</v>
      </c>
      <c r="G176" s="15"/>
      <c r="H176" s="5"/>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row>
    <row r="177" spans="1:64" s="44" customFormat="1" ht="30" customHeight="1" thickBot="1" x14ac:dyDescent="0.3">
      <c r="A177" s="121"/>
      <c r="B177" s="70" t="s">
        <v>201</v>
      </c>
      <c r="C177" s="71" t="s">
        <v>26</v>
      </c>
      <c r="D177" s="72">
        <v>1</v>
      </c>
      <c r="E177" s="73">
        <v>45597</v>
      </c>
      <c r="F177" s="73">
        <v>45629</v>
      </c>
      <c r="G177" s="15"/>
      <c r="H177" s="5"/>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row>
    <row r="178" spans="1:64" s="44" customFormat="1" ht="30" customHeight="1" thickBot="1" x14ac:dyDescent="0.3">
      <c r="A178" s="121"/>
      <c r="B178" s="70" t="s">
        <v>202</v>
      </c>
      <c r="C178" s="71" t="s">
        <v>22</v>
      </c>
      <c r="D178" s="72">
        <v>1</v>
      </c>
      <c r="E178" s="73">
        <v>45597</v>
      </c>
      <c r="F178" s="73">
        <v>45629</v>
      </c>
      <c r="G178" s="15"/>
      <c r="H178" s="5"/>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row>
    <row r="179" spans="1:64" s="44" customFormat="1" ht="30" customHeight="1" thickBot="1" x14ac:dyDescent="0.3">
      <c r="A179" s="122"/>
      <c r="B179" s="70" t="s">
        <v>134</v>
      </c>
      <c r="C179" s="71" t="s">
        <v>22</v>
      </c>
      <c r="D179" s="72">
        <v>1</v>
      </c>
      <c r="E179" s="73">
        <v>45597</v>
      </c>
      <c r="F179" s="73">
        <v>45629</v>
      </c>
      <c r="G179" s="15"/>
      <c r="H179" s="5"/>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row>
    <row r="180" spans="1:64" s="44" customFormat="1" ht="30" customHeight="1" thickBot="1" x14ac:dyDescent="0.3">
      <c r="A180" s="109" t="s">
        <v>203</v>
      </c>
      <c r="B180" s="70" t="s">
        <v>204</v>
      </c>
      <c r="C180" s="71" t="s">
        <v>22</v>
      </c>
      <c r="D180" s="72">
        <v>1</v>
      </c>
      <c r="E180" s="73">
        <v>45597</v>
      </c>
      <c r="F180" s="73">
        <v>45629</v>
      </c>
      <c r="G180" s="15"/>
      <c r="H180" s="5"/>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row>
    <row r="181" spans="1:64" s="44" customFormat="1" ht="30" customHeight="1" thickBot="1" x14ac:dyDescent="0.3">
      <c r="A181" s="109"/>
      <c r="B181" s="74" t="s">
        <v>205</v>
      </c>
      <c r="C181" s="75"/>
      <c r="D181" s="76"/>
      <c r="E181" s="77"/>
      <c r="F181" s="78">
        <v>45630</v>
      </c>
      <c r="G181" s="15"/>
      <c r="H181" s="5" t="str">
        <f t="shared" si="7"/>
        <v/>
      </c>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9"/>
      <c r="BI181" s="79"/>
      <c r="BJ181" s="79"/>
      <c r="BK181" s="79"/>
      <c r="BL181" s="79"/>
    </row>
    <row r="182" spans="1:64" s="44" customFormat="1" ht="30" customHeight="1" thickBot="1" x14ac:dyDescent="0.3">
      <c r="A182" s="120" t="s">
        <v>206</v>
      </c>
      <c r="B182" s="80" t="s">
        <v>207</v>
      </c>
      <c r="C182" s="81" t="s">
        <v>24</v>
      </c>
      <c r="D182" s="82">
        <v>1</v>
      </c>
      <c r="E182" s="83">
        <v>45620</v>
      </c>
      <c r="F182" s="83">
        <v>45630</v>
      </c>
      <c r="G182" s="15"/>
      <c r="H182" s="5">
        <f t="shared" si="7"/>
        <v>11</v>
      </c>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row>
    <row r="183" spans="1:64" s="44" customFormat="1" ht="30" customHeight="1" thickBot="1" x14ac:dyDescent="0.3">
      <c r="A183" s="121"/>
      <c r="B183" s="80" t="s">
        <v>208</v>
      </c>
      <c r="C183" s="81" t="s">
        <v>24</v>
      </c>
      <c r="D183" s="82">
        <v>1</v>
      </c>
      <c r="E183" s="83">
        <v>45620</v>
      </c>
      <c r="F183" s="83">
        <v>45630</v>
      </c>
      <c r="G183" s="15"/>
      <c r="H183" s="5"/>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row>
    <row r="184" spans="1:64" s="44" customFormat="1" ht="30" customHeight="1" thickBot="1" x14ac:dyDescent="0.3">
      <c r="A184" s="121"/>
      <c r="B184" s="80" t="s">
        <v>209</v>
      </c>
      <c r="C184" s="81" t="s">
        <v>24</v>
      </c>
      <c r="D184" s="82">
        <v>1</v>
      </c>
      <c r="E184" s="83">
        <v>45620</v>
      </c>
      <c r="F184" s="83">
        <v>45630</v>
      </c>
      <c r="G184" s="15"/>
      <c r="H184" s="5"/>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row>
    <row r="185" spans="1:64" s="44" customFormat="1" ht="30" customHeight="1" thickBot="1" x14ac:dyDescent="0.3">
      <c r="A185" s="121"/>
      <c r="B185" s="80" t="s">
        <v>210</v>
      </c>
      <c r="C185" s="81" t="s">
        <v>24</v>
      </c>
      <c r="D185" s="82">
        <v>1</v>
      </c>
      <c r="E185" s="83">
        <v>45620</v>
      </c>
      <c r="F185" s="83">
        <v>45630</v>
      </c>
      <c r="G185" s="15"/>
      <c r="H185" s="5">
        <f t="shared" si="7"/>
        <v>11</v>
      </c>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row>
    <row r="186" spans="1:64" s="44" customFormat="1" ht="30" customHeight="1" thickBot="1" x14ac:dyDescent="0.3">
      <c r="A186" s="122"/>
      <c r="B186" s="80" t="s">
        <v>211</v>
      </c>
      <c r="C186" s="81" t="s">
        <v>24</v>
      </c>
      <c r="D186" s="82">
        <v>1</v>
      </c>
      <c r="E186" s="83">
        <v>45620</v>
      </c>
      <c r="F186" s="83">
        <v>45630</v>
      </c>
      <c r="G186" s="15"/>
      <c r="H186" s="5"/>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row>
    <row r="187" spans="1:64" s="44" customFormat="1" ht="30" customHeight="1" thickBot="1" x14ac:dyDescent="0.3">
      <c r="A187" s="109"/>
      <c r="B187" s="38" t="s">
        <v>212</v>
      </c>
      <c r="C187" s="39"/>
      <c r="D187" s="40"/>
      <c r="E187" s="41"/>
      <c r="F187" s="42">
        <v>45631</v>
      </c>
      <c r="G187" s="15"/>
      <c r="H187" s="5" t="str">
        <f t="shared" si="7"/>
        <v/>
      </c>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row>
    <row r="188" spans="1:64" s="44" customFormat="1" ht="30" customHeight="1" thickBot="1" x14ac:dyDescent="0.3">
      <c r="A188" s="109" t="s">
        <v>213</v>
      </c>
      <c r="B188" s="45" t="s">
        <v>214</v>
      </c>
      <c r="C188" s="46" t="s">
        <v>64</v>
      </c>
      <c r="D188" s="47">
        <v>0.5</v>
      </c>
      <c r="E188" s="48">
        <v>45621</v>
      </c>
      <c r="F188" s="48">
        <v>45631</v>
      </c>
      <c r="G188" s="15"/>
      <c r="H188" s="5">
        <f t="shared" si="7"/>
        <v>11</v>
      </c>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row>
    <row r="189" spans="1:64" s="44" customFormat="1" ht="30" customHeight="1" thickBot="1" x14ac:dyDescent="0.3">
      <c r="A189" s="109"/>
      <c r="B189" s="55" t="s">
        <v>215</v>
      </c>
      <c r="C189" s="56"/>
      <c r="D189" s="57"/>
      <c r="E189" s="58"/>
      <c r="F189" s="59">
        <v>45631</v>
      </c>
      <c r="G189" s="15"/>
      <c r="H189" s="5" t="str">
        <f t="shared" si="7"/>
        <v/>
      </c>
    </row>
    <row r="190" spans="1:64" s="44" customFormat="1" ht="30" customHeight="1" thickBot="1" x14ac:dyDescent="0.3">
      <c r="A190" s="120" t="s">
        <v>216</v>
      </c>
      <c r="B190" s="60" t="s">
        <v>217</v>
      </c>
      <c r="C190" s="61" t="s">
        <v>29</v>
      </c>
      <c r="D190" s="62">
        <v>0</v>
      </c>
      <c r="E190" s="63">
        <v>45601</v>
      </c>
      <c r="F190" s="63">
        <v>45631</v>
      </c>
      <c r="G190" s="15"/>
      <c r="H190" s="5">
        <f t="shared" si="7"/>
        <v>31</v>
      </c>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row>
    <row r="191" spans="1:64" s="44" customFormat="1" ht="30" customHeight="1" thickBot="1" x14ac:dyDescent="0.3">
      <c r="A191" s="121"/>
      <c r="B191" s="60" t="s">
        <v>218</v>
      </c>
      <c r="C191" s="61" t="s">
        <v>26</v>
      </c>
      <c r="D191" s="62">
        <v>0</v>
      </c>
      <c r="E191" s="63">
        <v>45601</v>
      </c>
      <c r="F191" s="63">
        <v>45631</v>
      </c>
      <c r="G191" s="15"/>
      <c r="H191" s="5"/>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row>
    <row r="192" spans="1:64" s="44" customFormat="1" ht="30" customHeight="1" thickBot="1" x14ac:dyDescent="0.3">
      <c r="A192" s="121"/>
      <c r="B192" s="60" t="s">
        <v>219</v>
      </c>
      <c r="C192" s="61" t="s">
        <v>24</v>
      </c>
      <c r="D192" s="62">
        <v>0</v>
      </c>
      <c r="E192" s="63">
        <v>45601</v>
      </c>
      <c r="F192" s="63">
        <v>45631</v>
      </c>
      <c r="G192" s="15"/>
      <c r="H192" s="5"/>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row>
    <row r="193" spans="1:64" s="44" customFormat="1" ht="30" customHeight="1" thickBot="1" x14ac:dyDescent="0.3">
      <c r="A193" s="121"/>
      <c r="B193" s="60" t="s">
        <v>220</v>
      </c>
      <c r="C193" s="61" t="s">
        <v>22</v>
      </c>
      <c r="D193" s="62">
        <v>0</v>
      </c>
      <c r="E193" s="63">
        <v>45601</v>
      </c>
      <c r="F193" s="63">
        <v>45631</v>
      </c>
      <c r="G193" s="15"/>
      <c r="H193" s="5"/>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row>
    <row r="194" spans="1:64" s="44" customFormat="1" ht="30" customHeight="1" thickBot="1" x14ac:dyDescent="0.3">
      <c r="A194" s="122"/>
      <c r="B194" s="60" t="s">
        <v>221</v>
      </c>
      <c r="C194" s="61" t="s">
        <v>26</v>
      </c>
      <c r="D194" s="62">
        <v>0</v>
      </c>
      <c r="E194" s="63">
        <v>45601</v>
      </c>
      <c r="F194" s="63">
        <v>45631</v>
      </c>
      <c r="G194" s="15"/>
      <c r="H194" s="5"/>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row>
    <row r="195" spans="1:64" s="44" customFormat="1" ht="30" customHeight="1" thickBot="1" x14ac:dyDescent="0.3">
      <c r="A195" s="109"/>
      <c r="B195" s="64" t="s">
        <v>222</v>
      </c>
      <c r="C195" s="65"/>
      <c r="D195" s="66"/>
      <c r="E195" s="67"/>
      <c r="F195" s="68">
        <v>45632</v>
      </c>
      <c r="G195" s="15"/>
      <c r="H195" s="5" t="str">
        <f t="shared" si="7"/>
        <v/>
      </c>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c r="BJ195" s="69"/>
      <c r="BK195" s="69"/>
      <c r="BL195" s="69"/>
    </row>
    <row r="196" spans="1:64" s="44" customFormat="1" ht="30" customHeight="1" thickBot="1" x14ac:dyDescent="0.3">
      <c r="A196" s="109"/>
      <c r="B196" s="84"/>
      <c r="C196" s="85"/>
      <c r="D196" s="86"/>
      <c r="E196" s="87"/>
      <c r="F196" s="87"/>
      <c r="G196" s="15"/>
      <c r="H196" s="5"/>
    </row>
    <row r="197" spans="1:64" s="44" customFormat="1" ht="30" customHeight="1" thickBot="1" x14ac:dyDescent="0.3">
      <c r="A197" s="109"/>
      <c r="B197" s="84"/>
      <c r="C197" s="85"/>
      <c r="D197" s="86"/>
      <c r="E197" s="87"/>
      <c r="F197" s="87"/>
      <c r="G197" s="15"/>
      <c r="H197" s="5"/>
    </row>
    <row r="198" spans="1:64" s="44" customFormat="1" ht="30" customHeight="1" thickBot="1" x14ac:dyDescent="0.3">
      <c r="A198" s="109"/>
      <c r="B198" s="84"/>
      <c r="C198" s="85"/>
      <c r="D198" s="86"/>
      <c r="E198" s="87"/>
      <c r="F198" s="87"/>
      <c r="G198" s="15"/>
      <c r="H198" s="5"/>
    </row>
    <row r="199" spans="1:64" s="44" customFormat="1" ht="30" customHeight="1" thickBot="1" x14ac:dyDescent="0.3">
      <c r="A199" s="109"/>
      <c r="B199" s="84"/>
      <c r="C199" s="85"/>
      <c r="D199" s="86"/>
      <c r="E199" s="87"/>
      <c r="F199" s="87"/>
      <c r="G199" s="15"/>
      <c r="H199" s="5"/>
    </row>
    <row r="200" spans="1:64" s="44" customFormat="1" ht="30" customHeight="1" thickBot="1" x14ac:dyDescent="0.3">
      <c r="A200" s="109"/>
      <c r="B200" s="84"/>
      <c r="C200" s="85"/>
      <c r="D200" s="86"/>
      <c r="E200" s="87"/>
      <c r="F200" s="87"/>
      <c r="G200" s="15"/>
      <c r="H200" s="5"/>
    </row>
    <row r="201" spans="1:64" s="44" customFormat="1" ht="30" customHeight="1" thickBot="1" x14ac:dyDescent="0.3">
      <c r="A201" s="109"/>
      <c r="B201" s="84"/>
      <c r="C201" s="85"/>
      <c r="D201" s="86"/>
      <c r="E201" s="87"/>
      <c r="F201" s="87"/>
      <c r="G201" s="15"/>
      <c r="H201" s="5"/>
    </row>
    <row r="202" spans="1:64" s="44" customFormat="1" ht="30" customHeight="1" thickBot="1" x14ac:dyDescent="0.3">
      <c r="A202" s="109"/>
      <c r="B202" s="84"/>
      <c r="C202" s="85"/>
      <c r="D202" s="86"/>
      <c r="E202" s="87"/>
      <c r="F202" s="87"/>
      <c r="G202" s="15"/>
      <c r="H202" s="5"/>
    </row>
    <row r="203" spans="1:64" s="44" customFormat="1" ht="30" customHeight="1" thickBot="1" x14ac:dyDescent="0.3">
      <c r="A203" s="109"/>
      <c r="B203" s="84"/>
      <c r="C203" s="85"/>
      <c r="D203" s="86"/>
      <c r="E203" s="87"/>
      <c r="F203" s="87"/>
      <c r="G203" s="15"/>
      <c r="H203" s="5"/>
    </row>
    <row r="204" spans="1:64" s="44" customFormat="1" ht="30" customHeight="1" thickBot="1" x14ac:dyDescent="0.3">
      <c r="A204" s="109"/>
      <c r="B204" s="84"/>
      <c r="C204" s="85"/>
      <c r="D204" s="86"/>
      <c r="E204" s="87"/>
      <c r="F204" s="87"/>
      <c r="G204" s="15"/>
      <c r="H204" s="5"/>
    </row>
    <row r="205" spans="1:64" s="44" customFormat="1" ht="30" customHeight="1" thickBot="1" x14ac:dyDescent="0.3">
      <c r="A205" s="109"/>
      <c r="B205" s="84"/>
      <c r="C205" s="85"/>
      <c r="D205" s="86"/>
      <c r="E205" s="87"/>
      <c r="F205" s="87"/>
      <c r="G205" s="15"/>
      <c r="H205" s="5"/>
    </row>
    <row r="206" spans="1:64" s="44" customFormat="1" ht="30" customHeight="1" thickBot="1" x14ac:dyDescent="0.3">
      <c r="A206" s="109"/>
      <c r="B206" s="84"/>
      <c r="C206" s="85"/>
      <c r="D206" s="86"/>
      <c r="E206" s="87"/>
      <c r="F206" s="87"/>
      <c r="G206" s="15"/>
      <c r="H206" s="5"/>
    </row>
    <row r="207" spans="1:64" s="44" customFormat="1" ht="30" customHeight="1" thickBot="1" x14ac:dyDescent="0.3">
      <c r="A207" s="109"/>
      <c r="B207" s="84"/>
      <c r="C207" s="85"/>
      <c r="D207" s="86"/>
      <c r="E207" s="87"/>
      <c r="F207" s="87"/>
      <c r="G207" s="15"/>
      <c r="H207" s="5"/>
    </row>
    <row r="208" spans="1:64" s="44" customFormat="1" ht="30" customHeight="1" thickBot="1" x14ac:dyDescent="0.3">
      <c r="A208" s="109"/>
      <c r="B208" s="84"/>
      <c r="C208" s="85"/>
      <c r="D208" s="86"/>
      <c r="E208" s="87"/>
      <c r="F208" s="87"/>
      <c r="G208" s="15"/>
      <c r="H208" s="5"/>
    </row>
    <row r="209" spans="1:64" s="44" customFormat="1" ht="30" customHeight="1" thickBot="1" x14ac:dyDescent="0.3">
      <c r="A209" s="109"/>
      <c r="B209" s="84"/>
      <c r="C209" s="85"/>
      <c r="D209" s="86"/>
      <c r="E209" s="87"/>
      <c r="F209" s="87"/>
      <c r="G209" s="15"/>
      <c r="H209" s="5"/>
    </row>
    <row r="210" spans="1:64" s="44" customFormat="1" ht="30" customHeight="1" thickBot="1" x14ac:dyDescent="0.3">
      <c r="A210" s="109"/>
      <c r="B210" s="84"/>
      <c r="C210" s="85"/>
      <c r="D210" s="86"/>
      <c r="E210" s="87"/>
      <c r="F210" s="87"/>
      <c r="G210" s="15"/>
      <c r="H210" s="5"/>
    </row>
    <row r="211" spans="1:64" s="44" customFormat="1" ht="30" customHeight="1" thickBot="1" x14ac:dyDescent="0.3">
      <c r="A211" s="109"/>
      <c r="B211" s="84"/>
      <c r="C211" s="85"/>
      <c r="D211" s="86"/>
      <c r="E211" s="87"/>
      <c r="F211" s="87"/>
      <c r="G211" s="15"/>
      <c r="H211" s="5"/>
    </row>
    <row r="212" spans="1:64" s="44" customFormat="1" ht="30" customHeight="1" thickBot="1" x14ac:dyDescent="0.3">
      <c r="A212" s="109"/>
      <c r="B212" s="84"/>
      <c r="C212" s="85"/>
      <c r="D212" s="86"/>
      <c r="E212" s="87"/>
      <c r="F212" s="87"/>
      <c r="G212" s="15"/>
      <c r="H212" s="5"/>
    </row>
    <row r="213" spans="1:64" s="44" customFormat="1" ht="30" customHeight="1" thickBot="1" x14ac:dyDescent="0.3">
      <c r="A213" s="109"/>
      <c r="B213" s="88" t="s">
        <v>223</v>
      </c>
      <c r="C213" s="89"/>
      <c r="D213" s="90"/>
      <c r="E213" s="91"/>
      <c r="F213" s="92"/>
      <c r="G213" s="15"/>
      <c r="H213" s="6" t="str">
        <f t="shared" si="7"/>
        <v/>
      </c>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93"/>
      <c r="AK213" s="93"/>
      <c r="AL213" s="93"/>
      <c r="AM213" s="93"/>
      <c r="AN213" s="93"/>
      <c r="AO213" s="93"/>
      <c r="AP213" s="93"/>
      <c r="AQ213" s="93"/>
      <c r="AR213" s="93"/>
      <c r="AS213" s="93"/>
      <c r="AT213" s="93"/>
      <c r="AU213" s="93"/>
      <c r="AV213" s="93"/>
      <c r="AW213" s="93"/>
      <c r="AX213" s="93"/>
      <c r="AY213" s="93"/>
      <c r="AZ213" s="93"/>
      <c r="BA213" s="93"/>
      <c r="BB213" s="93"/>
      <c r="BC213" s="93"/>
      <c r="BD213" s="93"/>
      <c r="BE213" s="93"/>
      <c r="BF213" s="93"/>
      <c r="BG213" s="93"/>
      <c r="BH213" s="93"/>
      <c r="BI213" s="93"/>
      <c r="BJ213" s="93"/>
      <c r="BK213" s="93"/>
      <c r="BL213" s="93"/>
    </row>
    <row r="214" spans="1:64" ht="30" customHeight="1" x14ac:dyDescent="0.25">
      <c r="G214" s="3"/>
    </row>
    <row r="215" spans="1:64" ht="30" customHeight="1" x14ac:dyDescent="0.25">
      <c r="C215" s="14"/>
      <c r="F215" s="13"/>
    </row>
    <row r="216" spans="1:64" ht="30" customHeight="1" x14ac:dyDescent="0.25">
      <c r="C216" s="4"/>
    </row>
  </sheetData>
  <mergeCells count="49">
    <mergeCell ref="A41:A53"/>
    <mergeCell ref="A68:A78"/>
    <mergeCell ref="A81:A83"/>
    <mergeCell ref="A90:A94"/>
    <mergeCell ref="A64:A67"/>
    <mergeCell ref="A55:A56"/>
    <mergeCell ref="A79:A80"/>
    <mergeCell ref="A86:A88"/>
    <mergeCell ref="A59:A62"/>
    <mergeCell ref="A99:A103"/>
    <mergeCell ref="A104:A105"/>
    <mergeCell ref="A156:A160"/>
    <mergeCell ref="A164:A166"/>
    <mergeCell ref="A170:A179"/>
    <mergeCell ref="A120:A121"/>
    <mergeCell ref="A118:A119"/>
    <mergeCell ref="A114:A117"/>
    <mergeCell ref="A112:A113"/>
    <mergeCell ref="A106:A110"/>
    <mergeCell ref="A182:A186"/>
    <mergeCell ref="A190:A194"/>
    <mergeCell ref="A124:A128"/>
    <mergeCell ref="A129:A144"/>
    <mergeCell ref="A146:A147"/>
    <mergeCell ref="A149:A151"/>
    <mergeCell ref="A152:A153"/>
    <mergeCell ref="BF4:BL4"/>
    <mergeCell ref="I4:O4"/>
    <mergeCell ref="P4:V4"/>
    <mergeCell ref="W4:AC4"/>
    <mergeCell ref="AD4:AJ4"/>
    <mergeCell ref="AK4:AQ4"/>
    <mergeCell ref="AR4:AX4"/>
    <mergeCell ref="AY4:BE4"/>
    <mergeCell ref="E5:E6"/>
    <mergeCell ref="F5:F6"/>
    <mergeCell ref="Q2:Z2"/>
    <mergeCell ref="Q1:Z1"/>
    <mergeCell ref="I1:O1"/>
    <mergeCell ref="I2:O2"/>
    <mergeCell ref="B5:B6"/>
    <mergeCell ref="C5:C6"/>
    <mergeCell ref="D5:D6"/>
    <mergeCell ref="A36:A40"/>
    <mergeCell ref="A9:A11"/>
    <mergeCell ref="A13:A18"/>
    <mergeCell ref="A20:A23"/>
    <mergeCell ref="A25:A31"/>
    <mergeCell ref="A33:A34"/>
  </mergeCells>
  <conditionalFormatting sqref="D7:D213">
    <cfRule type="dataBar" priority="61">
      <dataBar>
        <cfvo type="num" val="0"/>
        <cfvo type="num" val="1"/>
        <color theme="0"/>
      </dataBar>
      <extLst>
        <ext xmlns:x14="http://schemas.microsoft.com/office/spreadsheetml/2009/9/main" uri="{B025F937-C7B1-47D3-B67F-A62EFF666E3E}">
          <x14:id>{B0389232-4C98-4A03-AD0E-39F63BAD1F53}</x14:id>
        </ext>
      </extLst>
    </cfRule>
  </conditionalFormatting>
  <conditionalFormatting sqref="I4:BL38 I155:BL195 I40:BL144 I39:J39 M39:BL39">
    <cfRule type="expression" dxfId="27" priority="27">
      <formula>AND(TODAY()&gt;=I$5, TODAY()&lt;J$5)</formula>
    </cfRule>
  </conditionalFormatting>
  <conditionalFormatting sqref="I9:BL11">
    <cfRule type="expression" dxfId="26" priority="25">
      <formula>AND(task_start&lt;=I$5,ROUNDDOWN((task_end-task_start+1)*task_progress,0)+task_start-1&gt;=I$5)</formula>
    </cfRule>
    <cfRule type="expression" dxfId="25" priority="26" stopIfTrue="1">
      <formula>AND(task_end&gt;=I$5,task_start&lt;J$5)</formula>
    </cfRule>
  </conditionalFormatting>
  <conditionalFormatting sqref="I13:BL18 I64:BL84">
    <cfRule type="expression" dxfId="24" priority="14">
      <formula>AND(task_start&lt;=I$5,ROUNDDOWN((task_end-task_start+1)*task_progress,0)+task_start-1&gt;=I$5)</formula>
    </cfRule>
    <cfRule type="expression" dxfId="23" priority="15" stopIfTrue="1">
      <formula>AND(task_end&gt;=I$5,task_start&lt;J$5)</formula>
    </cfRule>
  </conditionalFormatting>
  <conditionalFormatting sqref="I20:BL34 I59:BL62 I112:BL122">
    <cfRule type="expression" dxfId="22" priority="42">
      <formula>AND(task_start&lt;=I$5,ROUNDDOWN((task_end-task_start+1)*task_progress,0)+task_start-1&gt;=I$5)</formula>
    </cfRule>
    <cfRule type="expression" dxfId="21" priority="43" stopIfTrue="1">
      <formula>AND(task_end&gt;=I$5,task_start&lt;J$5)</formula>
    </cfRule>
  </conditionalFormatting>
  <conditionalFormatting sqref="I36:BL38 I39:J39 M39:BL39 I40:BL57 I97:BL110">
    <cfRule type="expression" dxfId="20" priority="44">
      <formula>AND(task_start&lt;=I$5,ROUNDDOWN((task_end-task_start+1)*task_progress,0)+task_start-1&gt;=I$5)</formula>
    </cfRule>
    <cfRule type="expression" dxfId="19" priority="45" stopIfTrue="1">
      <formula>AND(task_end&gt;=I$5,task_start&lt;J$5)</formula>
    </cfRule>
  </conditionalFormatting>
  <conditionalFormatting sqref="I86:BL88">
    <cfRule type="expression" dxfId="18" priority="10">
      <formula>AND(task_start&lt;=I$5,ROUNDDOWN((task_end-task_start+1)*task_progress,0)+task_start-1&gt;=I$5)</formula>
    </cfRule>
    <cfRule type="expression" dxfId="17" priority="11" stopIfTrue="1">
      <formula>AND(task_end&gt;=I$5,task_start&lt;J$5)</formula>
    </cfRule>
  </conditionalFormatting>
  <conditionalFormatting sqref="I90:BL95">
    <cfRule type="expression" dxfId="16" priority="74">
      <formula>AND(task_start&lt;=I$5,ROUNDDOWN((task_end-task_start+1)*task_progress,0)+task_start-1&gt;=I$5)</formula>
    </cfRule>
    <cfRule type="expression" dxfId="15" priority="75" stopIfTrue="1">
      <formula>AND(task_end&gt;=I$5,task_start&lt;J$5)</formula>
    </cfRule>
  </conditionalFormatting>
  <conditionalFormatting sqref="I124:BL144">
    <cfRule type="expression" dxfId="14" priority="31">
      <formula>AND(task_start&lt;=I$5,ROUNDDOWN((task_end-task_start+1)*task_progress,0)+task_start-1&gt;=I$5)</formula>
    </cfRule>
    <cfRule type="expression" dxfId="13" priority="32" stopIfTrue="1">
      <formula>AND(task_end&gt;=I$5,task_start&lt;J$5)</formula>
    </cfRule>
  </conditionalFormatting>
  <conditionalFormatting sqref="I145:BL154">
    <cfRule type="expression" dxfId="12" priority="9">
      <formula>AND(TODAY()&gt;=I$5, TODAY()&lt;J$5)</formula>
    </cfRule>
  </conditionalFormatting>
  <conditionalFormatting sqref="I146:BL154 I182:BL186">
    <cfRule type="expression" dxfId="11" priority="29" stopIfTrue="1">
      <formula>AND(task_end&gt;=I$5,task_start&lt;J$5)</formula>
    </cfRule>
  </conditionalFormatting>
  <conditionalFormatting sqref="I156:BL160">
    <cfRule type="expression" dxfId="10" priority="7">
      <formula>AND(task_start&lt;=I$5,ROUNDDOWN((task_end-task_start+1)*task_progress,0)+task_start-1&gt;=I$5)</formula>
    </cfRule>
    <cfRule type="expression" dxfId="9" priority="8" stopIfTrue="1">
      <formula>AND(task_end&gt;=I$5,task_start&lt;J$5)</formula>
    </cfRule>
  </conditionalFormatting>
  <conditionalFormatting sqref="I162:BL168">
    <cfRule type="expression" dxfId="8" priority="20">
      <formula>AND(task_start&lt;=I$5,ROUNDDOWN((task_end-task_start+1)*task_progress,0)+task_start-1&gt;=I$5)</formula>
    </cfRule>
    <cfRule type="expression" dxfId="7" priority="21" stopIfTrue="1">
      <formula>AND(task_end&gt;=I$5,task_start&lt;J$5)</formula>
    </cfRule>
  </conditionalFormatting>
  <conditionalFormatting sqref="I170:BL180">
    <cfRule type="expression" dxfId="6" priority="17">
      <formula>AND(task_start&lt;=I$5,ROUNDDOWN((task_end-task_start+1)*task_progress,0)+task_start-1&gt;=I$5)</formula>
    </cfRule>
    <cfRule type="expression" dxfId="5" priority="18" stopIfTrue="1">
      <formula>AND(task_end&gt;=I$5,task_start&lt;J$5)</formula>
    </cfRule>
  </conditionalFormatting>
  <conditionalFormatting sqref="I182:BL186 I146:BL154">
    <cfRule type="expression" dxfId="4" priority="28">
      <formula>AND(task_start&lt;=I$5,ROUNDDOWN((task_end-task_start+1)*task_progress,0)+task_start-1&gt;=I$5)</formula>
    </cfRule>
  </conditionalFormatting>
  <conditionalFormatting sqref="I188:BL188">
    <cfRule type="expression" dxfId="3" priority="5">
      <formula>AND(task_start&lt;=I$5,ROUNDDOWN((task_end-task_start+1)*task_progress,0)+task_start-1&gt;=I$5)</formula>
    </cfRule>
    <cfRule type="expression" dxfId="2" priority="6" stopIfTrue="1">
      <formula>AND(task_end&gt;=I$5,task_start&lt;J$5)</formula>
    </cfRule>
  </conditionalFormatting>
  <conditionalFormatting sqref="I190:BL194">
    <cfRule type="expression" dxfId="1" priority="3">
      <formula>AND(task_start&lt;=I$5,ROUNDDOWN((task_end-task_start+1)*task_progress,0)+task_start-1&gt;=I$5)</formula>
    </cfRule>
    <cfRule type="expression" dxfId="0" priority="4" stopIfTrue="1">
      <formula>AND(task_end&gt;=I$5,task_start&lt;J$5)</formula>
    </cfRule>
  </conditionalFormatting>
  <dataValidations count="1">
    <dataValidation type="whole" operator="greaterThanOrEqual" allowBlank="1" showInputMessage="1" promptTitle="Display Week" prompt="Changing this number will scroll the Gantt Chart view." sqref="Q2" xr:uid="{00000000-0002-0000-0000-000000000000}">
      <formula1>1</formula1>
    </dataValidation>
  </dataValidations>
  <hyperlinks>
    <hyperlink ref="B4" r:id="rId1" xr:uid="{00000000-0004-0000-0000-000000000000}"/>
    <hyperlink ref="B3" r:id="rId2" xr:uid="{00000000-0004-0000-0000-000001000000}"/>
  </hyperlinks>
  <printOptions horizontalCentered="1"/>
  <pageMargins left="0.35" right="0.35" top="0.35" bottom="0.5" header="0.3" footer="0.3"/>
  <pageSetup scale="57" fitToHeight="0" orientation="landscape" r:id="rId3"/>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D7:D213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showGridLines="0" topLeftCell="A6" zoomScaleNormal="100" workbookViewId="0"/>
  </sheetViews>
  <sheetFormatPr defaultColWidth="9" defaultRowHeight="13.2" x14ac:dyDescent="0.25"/>
  <cols>
    <col min="1" max="1" width="87" style="7" customWidth="1"/>
    <col min="2" max="16384" width="9" style="1"/>
  </cols>
  <sheetData>
    <row r="1" spans="1:2" ht="46.5" customHeight="1" x14ac:dyDescent="0.25"/>
    <row r="2" spans="1:2" s="9" customFormat="1" ht="15.6" x14ac:dyDescent="0.25">
      <c r="A2" s="97" t="s">
        <v>5</v>
      </c>
      <c r="B2" s="8"/>
    </row>
    <row r="3" spans="1:2" s="11" customFormat="1" ht="27" customHeight="1" x14ac:dyDescent="0.25">
      <c r="A3" s="98"/>
      <c r="B3" s="12"/>
    </row>
    <row r="4" spans="1:2" s="10" customFormat="1" ht="30" x14ac:dyDescent="0.7">
      <c r="A4" s="99" t="s">
        <v>224</v>
      </c>
    </row>
    <row r="5" spans="1:2" ht="74.25" customHeight="1" x14ac:dyDescent="0.25">
      <c r="A5" s="100" t="s">
        <v>225</v>
      </c>
    </row>
    <row r="6" spans="1:2" ht="26.25" customHeight="1" x14ac:dyDescent="0.25">
      <c r="A6" s="99" t="s">
        <v>226</v>
      </c>
    </row>
    <row r="7" spans="1:2" s="7" customFormat="1" ht="205.2" customHeight="1" x14ac:dyDescent="0.25">
      <c r="A7" s="101" t="s">
        <v>227</v>
      </c>
    </row>
    <row r="8" spans="1:2" s="10" customFormat="1" ht="30" x14ac:dyDescent="0.7">
      <c r="A8" s="99" t="s">
        <v>228</v>
      </c>
    </row>
    <row r="9" spans="1:2" ht="41.4" x14ac:dyDescent="0.25">
      <c r="A9" s="100" t="s">
        <v>229</v>
      </c>
    </row>
    <row r="10" spans="1:2" s="7" customFormat="1" ht="28.2" customHeight="1" x14ac:dyDescent="0.25">
      <c r="A10" s="102" t="s">
        <v>230</v>
      </c>
    </row>
    <row r="11" spans="1:2" s="10" customFormat="1" ht="30" x14ac:dyDescent="0.7">
      <c r="A11" s="99" t="s">
        <v>231</v>
      </c>
    </row>
    <row r="12" spans="1:2" ht="27.6" x14ac:dyDescent="0.25">
      <c r="A12" s="100" t="s">
        <v>232</v>
      </c>
    </row>
    <row r="13" spans="1:2" s="7" customFormat="1" ht="28.2" customHeight="1" x14ac:dyDescent="0.25">
      <c r="A13" s="102" t="s">
        <v>233</v>
      </c>
    </row>
    <row r="14" spans="1:2" s="10" customFormat="1" ht="30" x14ac:dyDescent="0.7">
      <c r="A14" s="99" t="s">
        <v>234</v>
      </c>
    </row>
    <row r="15" spans="1:2" ht="75" customHeight="1" x14ac:dyDescent="0.25">
      <c r="A15" s="100" t="s">
        <v>235</v>
      </c>
    </row>
    <row r="16" spans="1:2" ht="69" x14ac:dyDescent="0.25">
      <c r="A16" s="100" t="s">
        <v>236</v>
      </c>
    </row>
    <row r="17" spans="1:1" x14ac:dyDescent="0.25">
      <c r="A17" s="103"/>
    </row>
    <row r="18" spans="1:1" x14ac:dyDescent="0.25">
      <c r="A18" s="103"/>
    </row>
    <row r="19" spans="1:1" x14ac:dyDescent="0.25">
      <c r="A19" s="103"/>
    </row>
    <row r="20" spans="1:1" x14ac:dyDescent="0.25">
      <c r="A20" s="103"/>
    </row>
    <row r="21" spans="1:1" x14ac:dyDescent="0.25">
      <c r="A21" s="103"/>
    </row>
    <row r="22" spans="1:1" x14ac:dyDescent="0.25">
      <c r="A22" s="103"/>
    </row>
    <row r="23" spans="1:1" x14ac:dyDescent="0.25">
      <c r="A23" s="103"/>
    </row>
    <row r="24" spans="1:1" x14ac:dyDescent="0.25">
      <c r="A24" s="103"/>
    </row>
  </sheetData>
  <hyperlinks>
    <hyperlink ref="A13" r:id="rId1" xr:uid="{00000000-0004-0000-0100-000000000000}"/>
    <hyperlink ref="A10" r:id="rId2" xr:uid="{00000000-0004-0000-0100-000001000000}"/>
    <hyperlink ref="A2" r:id="rId3" xr:uid="{00000000-0004-0000-0100-000003000000}"/>
  </hyperlinks>
  <pageMargins left="0.5" right="0.5" top="0.5" bottom="0.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AA294FAA464C47BE50DA13D622A3B4" ma:contentTypeVersion="15" ma:contentTypeDescription="Create a new document." ma:contentTypeScope="" ma:versionID="1a9a80924bb8c627947ea08aea0d71db">
  <xsd:schema xmlns:xsd="http://www.w3.org/2001/XMLSchema" xmlns:xs="http://www.w3.org/2001/XMLSchema" xmlns:p="http://schemas.microsoft.com/office/2006/metadata/properties" xmlns:ns2="9e2af165-ec9c-4ad2-b335-315480fd5b02" xmlns:ns3="ee7af416-fd08-4c05-917f-587071341363" targetNamespace="http://schemas.microsoft.com/office/2006/metadata/properties" ma:root="true" ma:fieldsID="f339b8934c97a2a2c05511197e96318d" ns2:_="" ns3:_="">
    <xsd:import namespace="9e2af165-ec9c-4ad2-b335-315480fd5b02"/>
    <xsd:import namespace="ee7af416-fd08-4c05-917f-58707134136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2af165-ec9c-4ad2-b335-315480fd5b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ab86591-d70f-4a96-900c-bfbe5e6a318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7af416-fd08-4c05-917f-58707134136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f630daa-485b-4536-bd0d-1bdfdbff191a}" ma:internalName="TaxCatchAll" ma:showField="CatchAllData" ma:web="ee7af416-fd08-4c05-917f-5870713413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e7af416-fd08-4c05-917f-587071341363" xsi:nil="true"/>
    <lcf76f155ced4ddcb4097134ff3c332f xmlns="9e2af165-ec9c-4ad2-b335-315480fd5b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245281-08F3-4104-84BD-39F3D8CFB195}">
  <ds:schemaRefs>
    <ds:schemaRef ds:uri="http://schemas.microsoft.com/sharepoint/v3/contenttype/forms"/>
  </ds:schemaRefs>
</ds:datastoreItem>
</file>

<file path=customXml/itemProps2.xml><?xml version="1.0" encoding="utf-8"?>
<ds:datastoreItem xmlns:ds="http://schemas.openxmlformats.org/officeDocument/2006/customXml" ds:itemID="{2A93F3C2-B101-4DED-A64C-3A72F335AC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2af165-ec9c-4ad2-b335-315480fd5b02"/>
    <ds:schemaRef ds:uri="ee7af416-fd08-4c05-917f-5870713413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2239A0-E68C-493F-BEE6-C77FEA397FD6}">
  <ds:schemaRefs>
    <ds:schemaRef ds:uri="ee7af416-fd08-4c05-917f-587071341363"/>
    <ds:schemaRef ds:uri="9e2af165-ec9c-4ad2-b335-315480fd5b02"/>
    <ds:schemaRef ds:uri="http://schemas.microsoft.com/office/infopath/2007/PartnerControls"/>
    <ds:schemaRef ds:uri="http://purl.org/dc/dcmitype/"/>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s>
</ds:datastoreItem>
</file>

<file path=docMetadata/LabelInfo.xml><?xml version="1.0" encoding="utf-8"?>
<clbl:labelList xmlns:clbl="http://schemas.microsoft.com/office/2020/mipLabelMetadata">
  <clbl:label id="{27d49e9f-89e1-4aa0-99a3-d35b57b2ba03}" enabled="0" method="" siteId="{27d49e9f-89e1-4aa0-99a3-d35b57b2ba03}" removed="1"/>
</clbl:labelList>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Project schedule</vt:lpstr>
      <vt:lpstr>About</vt:lpstr>
      <vt:lpstr>Display_Week</vt:lpstr>
      <vt:lpstr>'Project schedule'!Print_Titles</vt:lpstr>
      <vt:lpstr>Project_Start</vt:lpstr>
      <vt:lpstr>'Project schedule'!task_end</vt:lpstr>
      <vt:lpstr>'Project schedule'!task_progress</vt:lpstr>
      <vt:lpstr>'Project schedule'!task_start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Courtney Hiatt</cp:lastModifiedBy>
  <cp:revision/>
  <dcterms:created xsi:type="dcterms:W3CDTF">2022-03-11T22:41:12Z</dcterms:created>
  <dcterms:modified xsi:type="dcterms:W3CDTF">2024-12-04T00:10:39Z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0x010100D3AA294FAA464C47BE50DA13D622A3B4</vt:lpwstr>
  </property>
  <property fmtid="{D5CDD505-2E9C-101B-9397-08002B2CF9AE}" pid="3" name="MediaServiceImageTags">
    <vt:lpwstr/>
  </property>
</Properties>
</file>